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ignments" state="visible" r:id="rId4"/>
    <sheet sheetId="2" name="Classes" state="visible" r:id="rId5"/>
    <sheet sheetId="3" name="By Week" state="visible" r:id="rId6"/>
  </sheets>
  <calcPr calcId="171027"/>
</workbook>
</file>

<file path=xl/sharedStrings.xml><?xml version="1.0" encoding="utf-8"?>
<sst xmlns="http://schemas.openxmlformats.org/spreadsheetml/2006/main" count="100" uniqueCount="57">
  <si>
    <t>Class</t>
  </si>
  <si>
    <t>Assignment</t>
  </si>
  <si>
    <t>Type</t>
  </si>
  <si>
    <t>Due date</t>
  </si>
  <si>
    <t>Done</t>
  </si>
  <si>
    <t>Score</t>
  </si>
  <si>
    <t>Out of</t>
  </si>
  <si>
    <t>Grade</t>
  </si>
  <si>
    <t>Letter</t>
  </si>
  <si>
    <t>Notes</t>
  </si>
  <si>
    <t>Biology</t>
  </si>
  <si>
    <t>Lab 1: Microscope basics</t>
  </si>
  <si>
    <t>Lab</t>
  </si>
  <si>
    <t>English</t>
  </si>
  <si>
    <t>Personal narrative essay</t>
  </si>
  <si>
    <t>Essay</t>
  </si>
  <si>
    <t>Statistics</t>
  </si>
  <si>
    <t>Homework 1</t>
  </si>
  <si>
    <t>Homework</t>
  </si>
  <si>
    <t>History</t>
  </si>
  <si>
    <t>Reading response 1</t>
  </si>
  <si>
    <t>Spanish</t>
  </si>
  <si>
    <t>Vocab quiz 1</t>
  </si>
  <si>
    <t>Quiz</t>
  </si>
  <si>
    <t>Homework 2</t>
  </si>
  <si>
    <t>Cell structure quiz</t>
  </si>
  <si>
    <t>Map assignment</t>
  </si>
  <si>
    <t>Midterm exam</t>
  </si>
  <si>
    <t>Exam</t>
  </si>
  <si>
    <t>Review chapter 4 mistakes</t>
  </si>
  <si>
    <t>Poetry analysis</t>
  </si>
  <si>
    <t>Lab 2: Osmosis</t>
  </si>
  <si>
    <t>Submitted, not graded yet</t>
  </si>
  <si>
    <t>Oral presentation</t>
  </si>
  <si>
    <t>Project</t>
  </si>
  <si>
    <t>Not graded yet</t>
  </si>
  <si>
    <t>Homework 3</t>
  </si>
  <si>
    <t>Problems 1 to 24, odd only</t>
  </si>
  <si>
    <t>Reading response 2</t>
  </si>
  <si>
    <t>Chapters 1 to 6. Study group Wed.</t>
  </si>
  <si>
    <t>Research paper outline</t>
  </si>
  <si>
    <t>Vocab quiz 2</t>
  </si>
  <si>
    <t>Group project</t>
  </si>
  <si>
    <t>Partners: Maya and Leo</t>
  </si>
  <si>
    <t>Lab 3: Enzymes</t>
  </si>
  <si>
    <t>Research paper</t>
  </si>
  <si>
    <t>Final exam</t>
  </si>
  <si>
    <t>Assignments</t>
  </si>
  <si>
    <t>Left to do</t>
  </si>
  <si>
    <t>Points earned</t>
  </si>
  <si>
    <t>Points graded</t>
  </si>
  <si>
    <t>Grade so far</t>
  </si>
  <si>
    <t>All classes</t>
  </si>
  <si>
    <t>Week of</t>
  </si>
  <si>
    <t>Due</t>
  </si>
  <si>
    <t>Not done</t>
  </si>
  <si>
    <t>Quizzes and exams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</si>
</sst>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3" width="11" customWidth="1"/>
    <col min="4" max="4" width="14" customWidth="1"/>
    <col min="5" max="7" width="8" customWidth="1"/>
    <col min="9" max="9" width="8" customWidth="1"/>
    <col min="10" max="10" width="3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s="2">
        <v>46276</v>
      </c>
      <c r="E2" t="b">
        <v>1</v>
      </c>
      <c r="F2" s="3">
        <v>18</v>
      </c>
      <c r="G2" s="3">
        <v>20</v>
      </c>
      <c r="H2" s="4">
        <f>IF(ISNUMBER(F2),IFERROR(F2/G2,""),"")</f>
        <v>0.9</v>
      </c>
      <c r="I2" t="str">
        <f>IF(H2="","",IF(H2&gt;=0.9,"A",IF(H2&gt;=0.8,"B",IF(H2&gt;=0.7,"C",IF(H2&gt;=0.6,"D","F")))))</f>
        <v>A</v>
      </c>
    </row>
    <row r="3" spans="1:10" x14ac:dyDescent="0.25">
      <c r="A3" t="s">
        <v>13</v>
      </c>
      <c r="B3" t="s">
        <v>14</v>
      </c>
      <c r="C3" t="s">
        <v>15</v>
      </c>
      <c r="D3" s="2">
        <v>46283</v>
      </c>
      <c r="E3" t="b">
        <v>1</v>
      </c>
      <c r="F3" s="3">
        <v>88</v>
      </c>
      <c r="G3" s="3">
        <v>100</v>
      </c>
      <c r="H3" s="4">
        <f>IF(ISNUMBER(F3),IFERROR(F3/G3,""),"")</f>
        <v>0.88</v>
      </c>
      <c r="I3" t="str">
        <f>IF(H3="","",IF(H3&gt;=0.9,"A",IF(H3&gt;=0.8,"B",IF(H3&gt;=0.7,"C",IF(H3&gt;=0.6,"D","F")))))</f>
        <v>B</v>
      </c>
    </row>
    <row r="4" spans="1:10" x14ac:dyDescent="0.25">
      <c r="A4" t="s">
        <v>16</v>
      </c>
      <c r="B4" t="s">
        <v>17</v>
      </c>
      <c r="C4" t="s">
        <v>18</v>
      </c>
      <c r="D4" s="2">
        <v>46283</v>
      </c>
      <c r="E4" t="b">
        <v>1</v>
      </c>
      <c r="F4" s="3">
        <v>9</v>
      </c>
      <c r="G4" s="3">
        <v>10</v>
      </c>
      <c r="H4" s="4">
        <f>IF(ISNUMBER(F4),IFERROR(F4/G4,""),"")</f>
        <v>0.9</v>
      </c>
      <c r="I4" t="str">
        <f>IF(H4="","",IF(H4&gt;=0.9,"A",IF(H4&gt;=0.8,"B",IF(H4&gt;=0.7,"C",IF(H4&gt;=0.6,"D","F")))))</f>
        <v>A</v>
      </c>
    </row>
    <row r="5" spans="1:10" x14ac:dyDescent="0.25">
      <c r="A5" t="s">
        <v>19</v>
      </c>
      <c r="B5" t="s">
        <v>20</v>
      </c>
      <c r="C5" t="s">
        <v>18</v>
      </c>
      <c r="D5" s="2">
        <v>46287</v>
      </c>
      <c r="E5" t="b">
        <v>1</v>
      </c>
      <c r="F5" s="3">
        <v>10</v>
      </c>
      <c r="G5" s="3">
        <v>10</v>
      </c>
      <c r="H5" s="4">
        <f>IF(ISNUMBER(F5),IFERROR(F5/G5,""),"")</f>
        <v>1</v>
      </c>
      <c r="I5" t="str">
        <f>IF(H5="","",IF(H5&gt;=0.9,"A",IF(H5&gt;=0.8,"B",IF(H5&gt;=0.7,"C",IF(H5&gt;=0.6,"D","F")))))</f>
        <v>A</v>
      </c>
    </row>
    <row r="6" spans="1:10" x14ac:dyDescent="0.25">
      <c r="A6" t="s">
        <v>21</v>
      </c>
      <c r="B6" t="s">
        <v>22</v>
      </c>
      <c r="C6" t="s">
        <v>23</v>
      </c>
      <c r="D6" s="2">
        <v>46290</v>
      </c>
      <c r="E6" t="b">
        <v>1</v>
      </c>
      <c r="F6" s="3">
        <v>17</v>
      </c>
      <c r="G6" s="3">
        <v>20</v>
      </c>
      <c r="H6" s="4">
        <f>IF(ISNUMBER(F6),IFERROR(F6/G6,""),"")</f>
        <v>0.85</v>
      </c>
      <c r="I6" t="str">
        <f>IF(H6="","",IF(H6&gt;=0.9,"A",IF(H6&gt;=0.8,"B",IF(H6&gt;=0.7,"C",IF(H6&gt;=0.6,"D","F")))))</f>
        <v>B</v>
      </c>
    </row>
    <row r="7" spans="1:10" x14ac:dyDescent="0.25">
      <c r="A7" t="s">
        <v>16</v>
      </c>
      <c r="B7" t="s">
        <v>24</v>
      </c>
      <c r="C7" t="s">
        <v>18</v>
      </c>
      <c r="D7" s="2">
        <v>46290</v>
      </c>
      <c r="E7" t="b">
        <v>1</v>
      </c>
      <c r="F7" s="3">
        <v>8</v>
      </c>
      <c r="G7" s="3">
        <v>10</v>
      </c>
      <c r="H7" s="4">
        <f>IF(ISNUMBER(F7),IFERROR(F7/G7,""),"")</f>
        <v>0.8</v>
      </c>
      <c r="I7" t="str">
        <f>IF(H7="","",IF(H7&gt;=0.9,"A",IF(H7&gt;=0.8,"B",IF(H7&gt;=0.7,"C",IF(H7&gt;=0.6,"D","F")))))</f>
        <v>B</v>
      </c>
    </row>
    <row r="8" spans="1:10" x14ac:dyDescent="0.25">
      <c r="A8" t="s">
        <v>10</v>
      </c>
      <c r="B8" t="s">
        <v>25</v>
      </c>
      <c r="C8" t="s">
        <v>23</v>
      </c>
      <c r="D8" s="2">
        <v>46297</v>
      </c>
      <c r="E8" t="b">
        <v>1</v>
      </c>
      <c r="F8" s="3">
        <v>21</v>
      </c>
      <c r="G8" s="3">
        <v>25</v>
      </c>
      <c r="H8" s="4">
        <f>IF(ISNUMBER(F8),IFERROR(F8/G8,""),"")</f>
        <v>0.84</v>
      </c>
      <c r="I8" t="str">
        <f>IF(H8="","",IF(H8&gt;=0.9,"A",IF(H8&gt;=0.8,"B",IF(H8&gt;=0.7,"C",IF(H8&gt;=0.6,"D","F")))))</f>
        <v>B</v>
      </c>
    </row>
    <row r="9" spans="1:10" x14ac:dyDescent="0.25">
      <c r="A9" t="s">
        <v>19</v>
      </c>
      <c r="B9" t="s">
        <v>26</v>
      </c>
      <c r="C9" t="s">
        <v>18</v>
      </c>
      <c r="D9" s="2">
        <v>46301</v>
      </c>
      <c r="E9" t="b">
        <v>1</v>
      </c>
      <c r="F9" s="3">
        <v>14</v>
      </c>
      <c r="G9" s="3">
        <v>15</v>
      </c>
      <c r="H9" s="4">
        <f>IF(ISNUMBER(F9),IFERROR(F9/G9,""),"")</f>
        <v>0.9333333333333333</v>
      </c>
      <c r="I9" t="str">
        <f>IF(H9="","",IF(H9&gt;=0.9,"A",IF(H9&gt;=0.8,"B",IF(H9&gt;=0.7,"C",IF(H9&gt;=0.6,"D","F")))))</f>
        <v>A</v>
      </c>
    </row>
    <row r="10" spans="1:10" x14ac:dyDescent="0.25">
      <c r="A10" t="s">
        <v>16</v>
      </c>
      <c r="B10" t="s">
        <v>27</v>
      </c>
      <c r="C10" t="s">
        <v>28</v>
      </c>
      <c r="D10" s="2">
        <v>46304</v>
      </c>
      <c r="E10" t="b">
        <v>1</v>
      </c>
      <c r="F10" s="3">
        <v>82</v>
      </c>
      <c r="G10" s="3">
        <v>100</v>
      </c>
      <c r="H10" s="4">
        <f>IF(ISNUMBER(F10),IFERROR(F10/G10,""),"")</f>
        <v>0.82</v>
      </c>
      <c r="I10" t="str">
        <f>IF(H10="","",IF(H10&gt;=0.9,"A",IF(H10&gt;=0.8,"B",IF(H10&gt;=0.7,"C",IF(H10&gt;=0.6,"D","F")))))</f>
        <v>B</v>
      </c>
      <c r="J10" t="s">
        <v>29</v>
      </c>
    </row>
    <row r="11" spans="1:10" x14ac:dyDescent="0.25">
      <c r="A11" t="s">
        <v>13</v>
      </c>
      <c r="B11" t="s">
        <v>30</v>
      </c>
      <c r="C11" t="s">
        <v>15</v>
      </c>
      <c r="D11" s="2">
        <v>46308</v>
      </c>
      <c r="E11" t="b">
        <v>1</v>
      </c>
      <c r="F11" s="3">
        <v>45</v>
      </c>
      <c r="G11" s="3">
        <v>50</v>
      </c>
      <c r="H11" s="4">
        <f>IF(ISNUMBER(F11),IFERROR(F11/G11,""),"")</f>
        <v>0.9</v>
      </c>
      <c r="I11" t="str">
        <f>IF(H11="","",IF(H11&gt;=0.9,"A",IF(H11&gt;=0.8,"B",IF(H11&gt;=0.7,"C",IF(H11&gt;=0.6,"D","F")))))</f>
        <v>A</v>
      </c>
    </row>
    <row r="12" spans="1:10" x14ac:dyDescent="0.25">
      <c r="A12" t="s">
        <v>10</v>
      </c>
      <c r="B12" t="s">
        <v>31</v>
      </c>
      <c r="C12" t="s">
        <v>12</v>
      </c>
      <c r="D12" s="2">
        <v>46311</v>
      </c>
      <c r="E12" t="b">
        <v>1</v>
      </c>
      <c r="F12" s="3"/>
      <c r="G12" s="3">
        <v>20</v>
      </c>
      <c r="H12" s="4" t="str">
        <f>IF(ISNUMBER(F12),IFERROR(F12/G12,""),"")</f>
        <v/>
      </c>
      <c r="I12" t="str">
        <f>IF(H12="","",IF(H12&gt;=0.9,"A",IF(H12&gt;=0.8,"B",IF(H12&gt;=0.7,"C",IF(H12&gt;=0.6,"D","F")))))</f>
        <v/>
      </c>
      <c r="J12" t="s">
        <v>32</v>
      </c>
    </row>
    <row r="13" spans="1:10" x14ac:dyDescent="0.25">
      <c r="A13" t="s">
        <v>21</v>
      </c>
      <c r="B13" t="s">
        <v>33</v>
      </c>
      <c r="C13" t="s">
        <v>34</v>
      </c>
      <c r="D13" s="2">
        <v>46311</v>
      </c>
      <c r="E13" t="b">
        <v>1</v>
      </c>
      <c r="F13" s="3"/>
      <c r="G13" s="3">
        <v>50</v>
      </c>
      <c r="H13" s="4" t="str">
        <f>IF(ISNUMBER(F13),IFERROR(F13/G13,""),"")</f>
        <v/>
      </c>
      <c r="I13" t="str">
        <f>IF(H13="","",IF(H13&gt;=0.9,"A",IF(H13&gt;=0.8,"B",IF(H13&gt;=0.7,"C",IF(H13&gt;=0.6,"D","F")))))</f>
        <v/>
      </c>
      <c r="J13" t="s">
        <v>35</v>
      </c>
    </row>
    <row r="14" spans="1:10" x14ac:dyDescent="0.25">
      <c r="A14" t="s">
        <v>16</v>
      </c>
      <c r="B14" t="s">
        <v>36</v>
      </c>
      <c r="C14" t="s">
        <v>18</v>
      </c>
      <c r="D14" s="2">
        <v>46315</v>
      </c>
      <c r="E14" t="b">
        <v>0</v>
      </c>
      <c r="F14" s="3"/>
      <c r="G14" s="3">
        <v>10</v>
      </c>
      <c r="H14" s="4" t="str">
        <f>IF(ISNUMBER(F14),IFERROR(F14/G14,""),"")</f>
        <v/>
      </c>
      <c r="I14" t="str">
        <f>IF(H14="","",IF(H14&gt;=0.9,"A",IF(H14&gt;=0.8,"B",IF(H14&gt;=0.7,"C",IF(H14&gt;=0.6,"D","F")))))</f>
        <v/>
      </c>
      <c r="J14" t="s">
        <v>37</v>
      </c>
    </row>
    <row r="15" spans="1:10" x14ac:dyDescent="0.25">
      <c r="A15" t="s">
        <v>19</v>
      </c>
      <c r="B15" t="s">
        <v>38</v>
      </c>
      <c r="C15" t="s">
        <v>18</v>
      </c>
      <c r="D15" s="2">
        <v>46316</v>
      </c>
      <c r="E15" t="b">
        <v>0</v>
      </c>
      <c r="F15" s="3"/>
      <c r="G15" s="3">
        <v>10</v>
      </c>
      <c r="H15" s="4" t="str">
        <f>IF(ISNUMBER(F15),IFERROR(F15/G15,""),"")</f>
        <v/>
      </c>
      <c r="I15" t="str">
        <f>IF(H15="","",IF(H15&gt;=0.9,"A",IF(H15&gt;=0.8,"B",IF(H15&gt;=0.7,"C",IF(H15&gt;=0.6,"D","F")))))</f>
        <v/>
      </c>
    </row>
    <row r="16" spans="1:10" x14ac:dyDescent="0.25">
      <c r="A16" t="s">
        <v>10</v>
      </c>
      <c r="B16" t="s">
        <v>27</v>
      </c>
      <c r="C16" t="s">
        <v>28</v>
      </c>
      <c r="D16" s="2">
        <v>46318</v>
      </c>
      <c r="E16" t="b">
        <v>0</v>
      </c>
      <c r="F16" s="3"/>
      <c r="G16" s="3">
        <v>100</v>
      </c>
      <c r="H16" s="4" t="str">
        <f>IF(ISNUMBER(F16),IFERROR(F16/G16,""),"")</f>
        <v/>
      </c>
      <c r="I16" t="str">
        <f>IF(H16="","",IF(H16&gt;=0.9,"A",IF(H16&gt;=0.8,"B",IF(H16&gt;=0.7,"C",IF(H16&gt;=0.6,"D","F")))))</f>
        <v/>
      </c>
      <c r="J16" t="s">
        <v>39</v>
      </c>
    </row>
    <row r="17" spans="1:10" x14ac:dyDescent="0.25">
      <c r="A17" t="s">
        <v>13</v>
      </c>
      <c r="B17" t="s">
        <v>40</v>
      </c>
      <c r="C17" t="s">
        <v>15</v>
      </c>
      <c r="D17" s="2">
        <v>46322</v>
      </c>
      <c r="E17" t="b">
        <v>0</v>
      </c>
      <c r="F17" s="3"/>
      <c r="G17" s="3">
        <v>20</v>
      </c>
      <c r="H17" s="4" t="str">
        <f>IF(ISNUMBER(F17),IFERROR(F17/G17,""),"")</f>
        <v/>
      </c>
      <c r="I17" t="str">
        <f>IF(H17="","",IF(H17&gt;=0.9,"A",IF(H17&gt;=0.8,"B",IF(H17&gt;=0.7,"C",IF(H17&gt;=0.6,"D","F")))))</f>
        <v/>
      </c>
    </row>
    <row r="18" spans="1:10" x14ac:dyDescent="0.25">
      <c r="A18" t="s">
        <v>21</v>
      </c>
      <c r="B18" t="s">
        <v>41</v>
      </c>
      <c r="C18" t="s">
        <v>23</v>
      </c>
      <c r="D18" s="2">
        <v>46325</v>
      </c>
      <c r="E18" t="b">
        <v>0</v>
      </c>
      <c r="F18" s="3"/>
      <c r="G18" s="3">
        <v>20</v>
      </c>
      <c r="H18" s="4" t="str">
        <f>IF(ISNUMBER(F18),IFERROR(F18/G18,""),"")</f>
        <v/>
      </c>
      <c r="I18" t="str">
        <f>IF(H18="","",IF(H18&gt;=0.9,"A",IF(H18&gt;=0.8,"B",IF(H18&gt;=0.7,"C",IF(H18&gt;=0.6,"D","F")))))</f>
        <v/>
      </c>
    </row>
    <row r="19" spans="1:10" x14ac:dyDescent="0.25">
      <c r="A19" t="s">
        <v>19</v>
      </c>
      <c r="B19" t="s">
        <v>27</v>
      </c>
      <c r="C19" t="s">
        <v>28</v>
      </c>
      <c r="D19" s="2">
        <v>46330</v>
      </c>
      <c r="E19" t="b">
        <v>0</v>
      </c>
      <c r="F19" s="3"/>
      <c r="G19" s="3">
        <v>100</v>
      </c>
      <c r="H19" s="4" t="str">
        <f>IF(ISNUMBER(F19),IFERROR(F19/G19,""),"")</f>
        <v/>
      </c>
      <c r="I19" t="str">
        <f>IF(H19="","",IF(H19&gt;=0.9,"A",IF(H19&gt;=0.8,"B",IF(H19&gt;=0.7,"C",IF(H19&gt;=0.6,"D","F")))))</f>
        <v/>
      </c>
    </row>
    <row r="20" spans="1:10" x14ac:dyDescent="0.25">
      <c r="A20" t="s">
        <v>16</v>
      </c>
      <c r="B20" t="s">
        <v>42</v>
      </c>
      <c r="C20" t="s">
        <v>34</v>
      </c>
      <c r="D20" s="2">
        <v>46339</v>
      </c>
      <c r="E20" t="b">
        <v>0</v>
      </c>
      <c r="F20" s="3"/>
      <c r="G20" s="3">
        <v>50</v>
      </c>
      <c r="H20" s="4" t="str">
        <f>IF(ISNUMBER(F20),IFERROR(F20/G20,""),"")</f>
        <v/>
      </c>
      <c r="I20" t="str">
        <f>IF(H20="","",IF(H20&gt;=0.9,"A",IF(H20&gt;=0.8,"B",IF(H20&gt;=0.7,"C",IF(H20&gt;=0.6,"D","F")))))</f>
        <v/>
      </c>
      <c r="J20" t="s">
        <v>43</v>
      </c>
    </row>
    <row r="21" spans="1:10" x14ac:dyDescent="0.25">
      <c r="A21" t="s">
        <v>10</v>
      </c>
      <c r="B21" t="s">
        <v>44</v>
      </c>
      <c r="C21" t="s">
        <v>12</v>
      </c>
      <c r="D21" s="2">
        <v>46346</v>
      </c>
      <c r="E21" t="b">
        <v>0</v>
      </c>
      <c r="F21" s="3"/>
      <c r="G21" s="3">
        <v>20</v>
      </c>
      <c r="H21" s="4" t="str">
        <f>IF(ISNUMBER(F21),IFERROR(F21/G21,""),"")</f>
        <v/>
      </c>
      <c r="I21" t="str">
        <f>IF(H21="","",IF(H21&gt;=0.9,"A",IF(H21&gt;=0.8,"B",IF(H21&gt;=0.7,"C",IF(H21&gt;=0.6,"D","F")))))</f>
        <v/>
      </c>
    </row>
    <row r="22" spans="1:10" x14ac:dyDescent="0.25">
      <c r="A22" t="s">
        <v>13</v>
      </c>
      <c r="B22" t="s">
        <v>45</v>
      </c>
      <c r="C22" t="s">
        <v>15</v>
      </c>
      <c r="D22" s="2">
        <v>46350</v>
      </c>
      <c r="E22" t="b">
        <v>0</v>
      </c>
      <c r="F22" s="3"/>
      <c r="G22" s="3">
        <v>100</v>
      </c>
      <c r="H22" s="4" t="str">
        <f>IF(ISNUMBER(F22),IFERROR(F22/G22,""),"")</f>
        <v/>
      </c>
      <c r="I22" t="str">
        <f>IF(H22="","",IF(H22&gt;=0.9,"A",IF(H22&gt;=0.8,"B",IF(H22&gt;=0.7,"C",IF(H22&gt;=0.6,"D","F")))))</f>
        <v/>
      </c>
    </row>
    <row r="23" spans="1:10" x14ac:dyDescent="0.25">
      <c r="A23" t="s">
        <v>21</v>
      </c>
      <c r="B23" t="s">
        <v>46</v>
      </c>
      <c r="C23" t="s">
        <v>28</v>
      </c>
      <c r="D23" s="2">
        <v>46367</v>
      </c>
      <c r="E23" t="b">
        <v>0</v>
      </c>
      <c r="F23" s="3"/>
      <c r="G23" s="3">
        <v>100</v>
      </c>
      <c r="H23" s="4" t="str">
        <f>IF(ISNUMBER(F23),IFERROR(F23/G23,""),"")</f>
        <v/>
      </c>
      <c r="I23" t="str">
        <f>IF(H23="","",IF(H23&gt;=0.9,"A",IF(H23&gt;=0.8,"B",IF(H23&gt;=0.7,"C",IF(H23&gt;=0.6,"D","F")))))</f>
        <v/>
      </c>
    </row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8" customWidth="1"/>
    <col min="4" max="4" width="11" customWidth="1"/>
    <col min="5" max="6" width="14" customWidth="1"/>
    <col min="7" max="7" width="13" customWidth="1"/>
    <col min="8" max="8" width="8" customWidth="1"/>
  </cols>
  <sheetData>
    <row r="1" spans="1:8" s="1" customFormat="1" x14ac:dyDescent="0.25">
      <c r="A1" s="1" t="s">
        <v>0</v>
      </c>
      <c r="B1" s="1" t="s">
        <v>47</v>
      </c>
      <c r="C1" s="1" t="s">
        <v>4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8</v>
      </c>
    </row>
    <row r="2" spans="1:8" x14ac:dyDescent="0.25">
      <c r="A2" t="s">
        <v>10</v>
      </c>
      <c r="B2" s="3">
        <f>COUNTIF(Assignments!$A$2:$A$300,A2)</f>
        <v>5</v>
      </c>
      <c r="C2" s="3">
        <f>COUNTIFS(Assignments!$A$2:$A$300,A2,Assignments!$E$2:$E$300,TRUE)</f>
        <v>3</v>
      </c>
      <c r="D2" s="3">
        <f>B2-C2</f>
        <v>2</v>
      </c>
      <c r="E2" s="3">
        <f>SUMIFS(Assignments!$F$2:$F$300,Assignments!$A$2:$A$300,A2)</f>
        <v>39</v>
      </c>
      <c r="F2" s="3">
        <f>SUMIFS(Assignments!$G$2:$G$300,Assignments!$A$2:$A$300,A2,Assignments!$F$2:$F$300,"&lt;&gt;")</f>
        <v>45</v>
      </c>
      <c r="G2" s="4">
        <f>IFERROR(E2/F2,"")</f>
        <v>0.8666666666666667</v>
      </c>
      <c r="H2" t="str">
        <f>IF(G2="","",IF(G2&gt;=0.9,"A",IF(G2&gt;=0.8,"B",IF(G2&gt;=0.7,"C",IF(G2&gt;=0.6,"D","F")))))</f>
        <v>B</v>
      </c>
    </row>
    <row r="3" spans="1:8" x14ac:dyDescent="0.25">
      <c r="A3" t="s">
        <v>13</v>
      </c>
      <c r="B3" s="3">
        <f>COUNTIF(Assignments!$A$2:$A$300,A3)</f>
        <v>4</v>
      </c>
      <c r="C3" s="3">
        <f>COUNTIFS(Assignments!$A$2:$A$300,A3,Assignments!$E$2:$E$300,TRUE)</f>
        <v>2</v>
      </c>
      <c r="D3" s="3">
        <f>B3-C3</f>
        <v>2</v>
      </c>
      <c r="E3" s="3">
        <f>SUMIFS(Assignments!$F$2:$F$300,Assignments!$A$2:$A$300,A3)</f>
        <v>133</v>
      </c>
      <c r="F3" s="3">
        <f>SUMIFS(Assignments!$G$2:$G$300,Assignments!$A$2:$A$300,A3,Assignments!$F$2:$F$300,"&lt;&gt;")</f>
        <v>150</v>
      </c>
      <c r="G3" s="4">
        <f>IFERROR(E3/F3,"")</f>
        <v>0.8866666666666667</v>
      </c>
      <c r="H3" t="str">
        <f>IF(G3="","",IF(G3&gt;=0.9,"A",IF(G3&gt;=0.8,"B",IF(G3&gt;=0.7,"C",IF(G3&gt;=0.6,"D","F")))))</f>
        <v>B</v>
      </c>
    </row>
    <row r="4" spans="1:8" x14ac:dyDescent="0.25">
      <c r="A4" t="s">
        <v>16</v>
      </c>
      <c r="B4" s="3">
        <f>COUNTIF(Assignments!$A$2:$A$300,A4)</f>
        <v>5</v>
      </c>
      <c r="C4" s="3">
        <f>COUNTIFS(Assignments!$A$2:$A$300,A4,Assignments!$E$2:$E$300,TRUE)</f>
        <v>3</v>
      </c>
      <c r="D4" s="3">
        <f>B4-C4</f>
        <v>2</v>
      </c>
      <c r="E4" s="3">
        <f>SUMIFS(Assignments!$F$2:$F$300,Assignments!$A$2:$A$300,A4)</f>
        <v>99</v>
      </c>
      <c r="F4" s="3">
        <f>SUMIFS(Assignments!$G$2:$G$300,Assignments!$A$2:$A$300,A4,Assignments!$F$2:$F$300,"&lt;&gt;")</f>
        <v>120</v>
      </c>
      <c r="G4" s="4">
        <f>IFERROR(E4/F4,"")</f>
        <v>0.825</v>
      </c>
      <c r="H4" t="str">
        <f>IF(G4="","",IF(G4&gt;=0.9,"A",IF(G4&gt;=0.8,"B",IF(G4&gt;=0.7,"C",IF(G4&gt;=0.6,"D","F")))))</f>
        <v>B</v>
      </c>
    </row>
    <row r="5" spans="1:8" x14ac:dyDescent="0.25">
      <c r="A5" t="s">
        <v>19</v>
      </c>
      <c r="B5" s="3">
        <f>COUNTIF(Assignments!$A$2:$A$300,A5)</f>
        <v>4</v>
      </c>
      <c r="C5" s="3">
        <f>COUNTIFS(Assignments!$A$2:$A$300,A5,Assignments!$E$2:$E$300,TRUE)</f>
        <v>2</v>
      </c>
      <c r="D5" s="3">
        <f>B5-C5</f>
        <v>2</v>
      </c>
      <c r="E5" s="3">
        <f>SUMIFS(Assignments!$F$2:$F$300,Assignments!$A$2:$A$300,A5)</f>
        <v>24</v>
      </c>
      <c r="F5" s="3">
        <f>SUMIFS(Assignments!$G$2:$G$300,Assignments!$A$2:$A$300,A5,Assignments!$F$2:$F$300,"&lt;&gt;")</f>
        <v>25</v>
      </c>
      <c r="G5" s="4">
        <f>IFERROR(E5/F5,"")</f>
        <v>0.96</v>
      </c>
      <c r="H5" t="str">
        <f>IF(G5="","",IF(G5&gt;=0.9,"A",IF(G5&gt;=0.8,"B",IF(G5&gt;=0.7,"C",IF(G5&gt;=0.6,"D","F")))))</f>
        <v>A</v>
      </c>
    </row>
    <row r="6" spans="1:8" x14ac:dyDescent="0.25">
      <c r="A6" t="s">
        <v>21</v>
      </c>
      <c r="B6" s="3">
        <f>COUNTIF(Assignments!$A$2:$A$300,A6)</f>
        <v>4</v>
      </c>
      <c r="C6" s="3">
        <f>COUNTIFS(Assignments!$A$2:$A$300,A6,Assignments!$E$2:$E$300,TRUE)</f>
        <v>2</v>
      </c>
      <c r="D6" s="3">
        <f>B6-C6</f>
        <v>2</v>
      </c>
      <c r="E6" s="3">
        <f>SUMIFS(Assignments!$F$2:$F$300,Assignments!$A$2:$A$300,A6)</f>
        <v>17</v>
      </c>
      <c r="F6" s="3">
        <f>SUMIFS(Assignments!$G$2:$G$300,Assignments!$A$2:$A$300,A6,Assignments!$F$2:$F$300,"&lt;&gt;")</f>
        <v>20</v>
      </c>
      <c r="G6" s="4">
        <f>IFERROR(E6/F6,"")</f>
        <v>0.85</v>
      </c>
      <c r="H6" t="str">
        <f>IF(G6="","",IF(G6&gt;=0.9,"A",IF(G6&gt;=0.8,"B",IF(G6&gt;=0.7,"C",IF(G6&gt;=0.6,"D","F")))))</f>
        <v>B</v>
      </c>
    </row>
    <row r="7" spans="1:8" x14ac:dyDescent="0.25">
      <c r="A7" t="s">
        <v>52</v>
      </c>
      <c r="B7" s="3">
        <f>SUM(B2:B6)</f>
        <v>22</v>
      </c>
      <c r="C7" s="3">
        <f>SUM(C2:C6)</f>
        <v>12</v>
      </c>
      <c r="D7" s="3">
        <f>SUM(D2:D6)</f>
        <v>10</v>
      </c>
      <c r="E7" s="3">
        <f>SUM(E2:E6)</f>
        <v>312</v>
      </c>
      <c r="F7" s="3">
        <f>SUM(F2:F6)</f>
        <v>360</v>
      </c>
      <c r="G7" s="4">
        <f>IFERROR(E7/F7,"")</f>
        <v>0.8666666666666667</v>
      </c>
      <c r="H7" t="str">
        <f>IF(G7="","",IF(G7&gt;=0.9,"A",IF(G7&gt;=0.8,"B",IF(G7&gt;=0.7,"C",IF(G7&gt;=0.6,"D","F")))))</f>
        <v>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10" customWidth="1"/>
    <col min="4" max="4" width="18" customWidth="1"/>
  </cols>
  <sheetData>
    <row r="1" spans="1:4" s="1" customFormat="1" x14ac:dyDescent="0.25">
      <c r="A1" s="1" t="s">
        <v>53</v>
      </c>
      <c r="B1" s="1" t="s">
        <v>54</v>
      </c>
      <c r="C1" s="1" t="s">
        <v>55</v>
      </c>
      <c r="D1" s="1" t="s">
        <v>56</v>
      </c>
    </row>
    <row r="2" spans="1:4" x14ac:dyDescent="0.25">
      <c r="A2" s="2">
        <v>46272</v>
      </c>
      <c r="B2" s="3">
        <f>COUNTIFS(Assignments!$D$2:$D$300,"&gt;="&amp;A2,Assignments!$D$2:$D$300,"&lt;"&amp;(A2+7))</f>
        <v>1</v>
      </c>
      <c r="C2" s="3">
        <f>COUNTIFS(Assignments!$D$2:$D$300,"&gt;="&amp;A2,Assignments!$D$2:$D$300,"&lt;"&amp;(A2+7),Assignments!$E$2:$E$300,FALSE)</f>
        <v>0</v>
      </c>
      <c r="D2" s="3">
        <f>COUNTIFS(Assignments!$D$2:$D$300,"&gt;="&amp;A2,Assignments!$D$2:$D$300,"&lt;"&amp;(A2+7),Assignments!$C$2:$C$300,"Exam")+COUNTIFS(Assignments!$D$2:$D$300,"&gt;="&amp;A2,Assignments!$D$2:$D$300,"&lt;"&amp;(A2+7),Assignments!$C$2:$C$300,"Quiz")</f>
        <v>0</v>
      </c>
    </row>
    <row r="3" spans="1:4" x14ac:dyDescent="0.25">
      <c r="A3" s="2">
        <f>A2+7</f>
        <v>46279</v>
      </c>
      <c r="B3" s="3">
        <f>COUNTIFS(Assignments!$D$2:$D$300,"&gt;="&amp;A3,Assignments!$D$2:$D$300,"&lt;"&amp;(A3+7))</f>
        <v>2</v>
      </c>
      <c r="C3" s="3">
        <f>COUNTIFS(Assignments!$D$2:$D$300,"&gt;="&amp;A3,Assignments!$D$2:$D$300,"&lt;"&amp;(A3+7),Assignments!$E$2:$E$300,FALSE)</f>
        <v>0</v>
      </c>
      <c r="D3" s="3">
        <f>COUNTIFS(Assignments!$D$2:$D$300,"&gt;="&amp;A3,Assignments!$D$2:$D$300,"&lt;"&amp;(A3+7),Assignments!$C$2:$C$300,"Exam")+COUNTIFS(Assignments!$D$2:$D$300,"&gt;="&amp;A3,Assignments!$D$2:$D$300,"&lt;"&amp;(A3+7),Assignments!$C$2:$C$300,"Quiz")</f>
        <v>0</v>
      </c>
    </row>
    <row r="4" spans="1:4" x14ac:dyDescent="0.25">
      <c r="A4" s="2">
        <f>A3+7</f>
        <v>46286</v>
      </c>
      <c r="B4" s="3">
        <f>COUNTIFS(Assignments!$D$2:$D$300,"&gt;="&amp;A4,Assignments!$D$2:$D$300,"&lt;"&amp;(A4+7))</f>
        <v>3</v>
      </c>
      <c r="C4" s="3">
        <f>COUNTIFS(Assignments!$D$2:$D$300,"&gt;="&amp;A4,Assignments!$D$2:$D$300,"&lt;"&amp;(A4+7),Assignments!$E$2:$E$300,FALSE)</f>
        <v>0</v>
      </c>
      <c r="D4" s="3">
        <f>COUNTIFS(Assignments!$D$2:$D$300,"&gt;="&amp;A4,Assignments!$D$2:$D$300,"&lt;"&amp;(A4+7),Assignments!$C$2:$C$300,"Exam")+COUNTIFS(Assignments!$D$2:$D$300,"&gt;="&amp;A4,Assignments!$D$2:$D$300,"&lt;"&amp;(A4+7),Assignments!$C$2:$C$300,"Quiz")</f>
        <v>1</v>
      </c>
    </row>
    <row r="5" spans="1:4" x14ac:dyDescent="0.25">
      <c r="A5" s="2">
        <f>A4+7</f>
        <v>46293</v>
      </c>
      <c r="B5" s="3">
        <f>COUNTIFS(Assignments!$D$2:$D$300,"&gt;="&amp;A5,Assignments!$D$2:$D$300,"&lt;"&amp;(A5+7))</f>
        <v>1</v>
      </c>
      <c r="C5" s="3">
        <f>COUNTIFS(Assignments!$D$2:$D$300,"&gt;="&amp;A5,Assignments!$D$2:$D$300,"&lt;"&amp;(A5+7),Assignments!$E$2:$E$300,FALSE)</f>
        <v>0</v>
      </c>
      <c r="D5" s="3">
        <f>COUNTIFS(Assignments!$D$2:$D$300,"&gt;="&amp;A5,Assignments!$D$2:$D$300,"&lt;"&amp;(A5+7),Assignments!$C$2:$C$300,"Exam")+COUNTIFS(Assignments!$D$2:$D$300,"&gt;="&amp;A5,Assignments!$D$2:$D$300,"&lt;"&amp;(A5+7),Assignments!$C$2:$C$300,"Quiz")</f>
        <v>1</v>
      </c>
    </row>
    <row r="6" spans="1:4" x14ac:dyDescent="0.25">
      <c r="A6" s="2">
        <f>A5+7</f>
        <v>46300</v>
      </c>
      <c r="B6" s="3">
        <f>COUNTIFS(Assignments!$D$2:$D$300,"&gt;="&amp;A6,Assignments!$D$2:$D$300,"&lt;"&amp;(A6+7))</f>
        <v>2</v>
      </c>
      <c r="C6" s="3">
        <f>COUNTIFS(Assignments!$D$2:$D$300,"&gt;="&amp;A6,Assignments!$D$2:$D$300,"&lt;"&amp;(A6+7),Assignments!$E$2:$E$300,FALSE)</f>
        <v>0</v>
      </c>
      <c r="D6" s="3">
        <f>COUNTIFS(Assignments!$D$2:$D$300,"&gt;="&amp;A6,Assignments!$D$2:$D$300,"&lt;"&amp;(A6+7),Assignments!$C$2:$C$300,"Exam")+COUNTIFS(Assignments!$D$2:$D$300,"&gt;="&amp;A6,Assignments!$D$2:$D$300,"&lt;"&amp;(A6+7),Assignments!$C$2:$C$300,"Quiz")</f>
        <v>1</v>
      </c>
    </row>
    <row r="7" spans="1:4" x14ac:dyDescent="0.25">
      <c r="A7" s="2">
        <f>A6+7</f>
        <v>46307</v>
      </c>
      <c r="B7" s="3">
        <f>COUNTIFS(Assignments!$D$2:$D$300,"&gt;="&amp;A7,Assignments!$D$2:$D$300,"&lt;"&amp;(A7+7))</f>
        <v>3</v>
      </c>
      <c r="C7" s="3">
        <f>COUNTIFS(Assignments!$D$2:$D$300,"&gt;="&amp;A7,Assignments!$D$2:$D$300,"&lt;"&amp;(A7+7),Assignments!$E$2:$E$300,FALSE)</f>
        <v>0</v>
      </c>
      <c r="D7" s="3">
        <f>COUNTIFS(Assignments!$D$2:$D$300,"&gt;="&amp;A7,Assignments!$D$2:$D$300,"&lt;"&amp;(A7+7),Assignments!$C$2:$C$300,"Exam")+COUNTIFS(Assignments!$D$2:$D$300,"&gt;="&amp;A7,Assignments!$D$2:$D$300,"&lt;"&amp;(A7+7),Assignments!$C$2:$C$300,"Quiz")</f>
        <v>0</v>
      </c>
    </row>
    <row r="8" spans="1:4" x14ac:dyDescent="0.25">
      <c r="A8" s="2">
        <f>A7+7</f>
        <v>46314</v>
      </c>
      <c r="B8" s="3">
        <f>COUNTIFS(Assignments!$D$2:$D$300,"&gt;="&amp;A8,Assignments!$D$2:$D$300,"&lt;"&amp;(A8+7))</f>
        <v>3</v>
      </c>
      <c r="C8" s="3">
        <f>COUNTIFS(Assignments!$D$2:$D$300,"&gt;="&amp;A8,Assignments!$D$2:$D$300,"&lt;"&amp;(A8+7),Assignments!$E$2:$E$300,FALSE)</f>
        <v>3</v>
      </c>
      <c r="D8" s="3">
        <f>COUNTIFS(Assignments!$D$2:$D$300,"&gt;="&amp;A8,Assignments!$D$2:$D$300,"&lt;"&amp;(A8+7),Assignments!$C$2:$C$300,"Exam")+COUNTIFS(Assignments!$D$2:$D$300,"&gt;="&amp;A8,Assignments!$D$2:$D$300,"&lt;"&amp;(A8+7),Assignments!$C$2:$C$300,"Quiz")</f>
        <v>1</v>
      </c>
    </row>
    <row r="9" spans="1:4" x14ac:dyDescent="0.25">
      <c r="A9" s="2">
        <f>A8+7</f>
        <v>46321</v>
      </c>
      <c r="B9" s="3">
        <f>COUNTIFS(Assignments!$D$2:$D$300,"&gt;="&amp;A9,Assignments!$D$2:$D$300,"&lt;"&amp;(A9+7))</f>
        <v>2</v>
      </c>
      <c r="C9" s="3">
        <f>COUNTIFS(Assignments!$D$2:$D$300,"&gt;="&amp;A9,Assignments!$D$2:$D$300,"&lt;"&amp;(A9+7),Assignments!$E$2:$E$300,FALSE)</f>
        <v>2</v>
      </c>
      <c r="D9" s="3">
        <f>COUNTIFS(Assignments!$D$2:$D$300,"&gt;="&amp;A9,Assignments!$D$2:$D$300,"&lt;"&amp;(A9+7),Assignments!$C$2:$C$300,"Exam")+COUNTIFS(Assignments!$D$2:$D$300,"&gt;="&amp;A9,Assignments!$D$2:$D$300,"&lt;"&amp;(A9+7),Assignments!$C$2:$C$300,"Quiz")</f>
        <v>1</v>
      </c>
    </row>
    <row r="10" spans="1:4" x14ac:dyDescent="0.25">
      <c r="A10" s="2">
        <f>A9+7</f>
        <v>46328</v>
      </c>
      <c r="B10" s="3">
        <f>COUNTIFS(Assignments!$D$2:$D$300,"&gt;="&amp;A10,Assignments!$D$2:$D$300,"&lt;"&amp;(A10+7))</f>
        <v>1</v>
      </c>
      <c r="C10" s="3">
        <f>COUNTIFS(Assignments!$D$2:$D$300,"&gt;="&amp;A10,Assignments!$D$2:$D$300,"&lt;"&amp;(A10+7),Assignments!$E$2:$E$300,FALSE)</f>
        <v>1</v>
      </c>
      <c r="D10" s="3">
        <f>COUNTIFS(Assignments!$D$2:$D$300,"&gt;="&amp;A10,Assignments!$D$2:$D$300,"&lt;"&amp;(A10+7),Assignments!$C$2:$C$300,"Exam")+COUNTIFS(Assignments!$D$2:$D$300,"&gt;="&amp;A10,Assignments!$D$2:$D$300,"&lt;"&amp;(A10+7),Assignments!$C$2:$C$300,"Quiz")</f>
        <v>1</v>
      </c>
    </row>
    <row r="11" spans="1:4" x14ac:dyDescent="0.25">
      <c r="A11" s="2">
        <f>A10+7</f>
        <v>46335</v>
      </c>
      <c r="B11" s="3">
        <f>COUNTIFS(Assignments!$D$2:$D$300,"&gt;="&amp;A11,Assignments!$D$2:$D$300,"&lt;"&amp;(A11+7))</f>
        <v>1</v>
      </c>
      <c r="C11" s="3">
        <f>COUNTIFS(Assignments!$D$2:$D$300,"&gt;="&amp;A11,Assignments!$D$2:$D$300,"&lt;"&amp;(A11+7),Assignments!$E$2:$E$300,FALSE)</f>
        <v>1</v>
      </c>
      <c r="D11" s="3">
        <f>COUNTIFS(Assignments!$D$2:$D$300,"&gt;="&amp;A11,Assignments!$D$2:$D$300,"&lt;"&amp;(A11+7),Assignments!$C$2:$C$300,"Exam")+COUNTIFS(Assignments!$D$2:$D$300,"&gt;="&amp;A11,Assignments!$D$2:$D$300,"&lt;"&amp;(A11+7),Assignments!$C$2:$C$300,"Quiz")</f>
        <v>0</v>
      </c>
    </row>
    <row r="12" spans="1:4" x14ac:dyDescent="0.25">
      <c r="A12" s="2">
        <f>A11+7</f>
        <v>46342</v>
      </c>
      <c r="B12" s="3">
        <f>COUNTIFS(Assignments!$D$2:$D$300,"&gt;="&amp;A12,Assignments!$D$2:$D$300,"&lt;"&amp;(A12+7))</f>
        <v>1</v>
      </c>
      <c r="C12" s="3">
        <f>COUNTIFS(Assignments!$D$2:$D$300,"&gt;="&amp;A12,Assignments!$D$2:$D$300,"&lt;"&amp;(A12+7),Assignments!$E$2:$E$300,FALSE)</f>
        <v>1</v>
      </c>
      <c r="D12" s="3">
        <f>COUNTIFS(Assignments!$D$2:$D$300,"&gt;="&amp;A12,Assignments!$D$2:$D$300,"&lt;"&amp;(A12+7),Assignments!$C$2:$C$300,"Exam")+COUNTIFS(Assignments!$D$2:$D$300,"&gt;="&amp;A12,Assignments!$D$2:$D$300,"&lt;"&amp;(A12+7),Assignments!$C$2:$C$300,"Quiz")</f>
        <v>0</v>
      </c>
    </row>
    <row r="13" spans="1:4" x14ac:dyDescent="0.25">
      <c r="A13" s="2">
        <f>A12+7</f>
        <v>46349</v>
      </c>
      <c r="B13" s="3">
        <f>COUNTIFS(Assignments!$D$2:$D$300,"&gt;="&amp;A13,Assignments!$D$2:$D$300,"&lt;"&amp;(A13+7))</f>
        <v>1</v>
      </c>
      <c r="C13" s="3">
        <f>COUNTIFS(Assignments!$D$2:$D$300,"&gt;="&amp;A13,Assignments!$D$2:$D$300,"&lt;"&amp;(A13+7),Assignments!$E$2:$E$300,FALSE)</f>
        <v>1</v>
      </c>
      <c r="D13" s="3">
        <f>COUNTIFS(Assignments!$D$2:$D$300,"&gt;="&amp;A13,Assignments!$D$2:$D$300,"&lt;"&amp;(A13+7),Assignments!$C$2:$C$300,"Exam")+COUNTIFS(Assignments!$D$2:$D$300,"&gt;="&amp;A13,Assignments!$D$2:$D$300,"&lt;"&amp;(A13+7),Assignments!$C$2:$C$300,"Quiz")</f>
        <v>0</v>
      </c>
    </row>
    <row r="14" spans="1:4" x14ac:dyDescent="0.25">
      <c r="A14" s="2">
        <f>A13+7</f>
        <v>46356</v>
      </c>
      <c r="B14" s="3">
        <f>COUNTIFS(Assignments!$D$2:$D$300,"&gt;="&amp;A14,Assignments!$D$2:$D$300,"&lt;"&amp;(A14+7))</f>
        <v>0</v>
      </c>
      <c r="C14" s="3">
        <f>COUNTIFS(Assignments!$D$2:$D$300,"&gt;="&amp;A14,Assignments!$D$2:$D$300,"&lt;"&amp;(A14+7),Assignments!$E$2:$E$300,FALSE)</f>
        <v>0</v>
      </c>
      <c r="D14" s="3">
        <f>COUNTIFS(Assignments!$D$2:$D$300,"&gt;="&amp;A14,Assignments!$D$2:$D$300,"&lt;"&amp;(A14+7),Assignments!$C$2:$C$300,"Exam")+COUNTIFS(Assignments!$D$2:$D$300,"&gt;="&amp;A14,Assignments!$D$2:$D$300,"&lt;"&amp;(A14+7),Assignments!$C$2:$C$300,"Quiz")</f>
        <v>0</v>
      </c>
    </row>
    <row r="15" spans="1:4" x14ac:dyDescent="0.25">
      <c r="A15" s="2">
        <f>A14+7</f>
        <v>46363</v>
      </c>
      <c r="B15" s="3">
        <f>COUNTIFS(Assignments!$D$2:$D$300,"&gt;="&amp;A15,Assignments!$D$2:$D$300,"&lt;"&amp;(A15+7))</f>
        <v>1</v>
      </c>
      <c r="C15" s="3">
        <f>COUNTIFS(Assignments!$D$2:$D$300,"&gt;="&amp;A15,Assignments!$D$2:$D$300,"&lt;"&amp;(A15+7),Assignments!$E$2:$E$300,FALSE)</f>
        <v>1</v>
      </c>
      <c r="D15" s="3">
        <f>COUNTIFS(Assignments!$D$2:$D$300,"&gt;="&amp;A15,Assignments!$D$2:$D$300,"&lt;"&amp;(A15+7),Assignments!$C$2:$C$300,"Exam")+COUNTIFS(Assignments!$D$2:$D$300,"&gt;="&amp;A15,Assignments!$D$2:$D$300,"&lt;"&amp;(A15+7),Assignments!$C$2:$C$300,"Quiz")</f>
        <v>1</v>
      </c>
    </row>
    <row r="16" spans="1:4" x14ac:dyDescent="0.25">
      <c r="A16" s="2">
        <f>A15+7</f>
        <v>46370</v>
      </c>
      <c r="B16" s="3">
        <f>COUNTIFS(Assignments!$D$2:$D$300,"&gt;="&amp;A16,Assignments!$D$2:$D$300,"&lt;"&amp;(A16+7))</f>
        <v>0</v>
      </c>
      <c r="C16" s="3">
        <f>COUNTIFS(Assignments!$D$2:$D$300,"&gt;="&amp;A16,Assignments!$D$2:$D$300,"&lt;"&amp;(A16+7),Assignments!$E$2:$E$300,FALSE)</f>
        <v>0</v>
      </c>
      <c r="D16" s="3">
        <f>COUNTIFS(Assignments!$D$2:$D$300,"&gt;="&amp;A16,Assignments!$D$2:$D$300,"&lt;"&amp;(A16+7),Assignments!$C$2:$C$300,"Exam")+COUNTIFS(Assignments!$D$2:$D$300,"&gt;="&amp;A16,Assignments!$D$2:$D$300,"&lt;"&amp;(A16+7),Assignments!$C$2:$C$300,"Quiz")</f>
        <v>0</v>
      </c>
    </row>
    <row r="17" spans="1:4" x14ac:dyDescent="0.25">
      <c r="A17" s="2">
        <f>A16+7</f>
        <v>46377</v>
      </c>
      <c r="B17" s="3">
        <f>COUNTIFS(Assignments!$D$2:$D$300,"&gt;="&amp;A17,Assignments!$D$2:$D$300,"&lt;"&amp;(A17+7))</f>
        <v>0</v>
      </c>
      <c r="C17" s="3">
        <f>COUNTIFS(Assignments!$D$2:$D$300,"&gt;="&amp;A17,Assignments!$D$2:$D$300,"&lt;"&amp;(A17+7),Assignments!$E$2:$E$300,FALSE)</f>
        <v>0</v>
      </c>
      <c r="D17" s="3">
        <f>COUNTIFS(Assignments!$D$2:$D$300,"&gt;="&amp;A17,Assignments!$D$2:$D$300,"&lt;"&amp;(A17+7),Assignments!$C$2:$C$300,"Exam")+COUNTIFS(Assignments!$D$2:$D$300,"&gt;="&amp;A17,Assignments!$D$2:$D$300,"&lt;"&amp;(A17+7),Assignments!$C$2:$C$300,"Quiz")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Assignments</vt:lpstr>
      <vt:lpstr>Classes</vt:lpstr>
      <vt:lpstr>By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Assignment Tracker</dc:title>
  <dc:subject/>
  <dc:description/>
  <cp:keywords/>
  <cp:category/>
  <cp:lastModifiedBy>Unknown</cp:lastModifiedBy>
  <dcterms:created xsi:type="dcterms:W3CDTF">2026-10-18T23:17:03Z</dcterms:created>
  <dcterms:modified xsi:type="dcterms:W3CDTF">2026-10-18T23:17:03Z</dcterms:modified>
</cp:coreProperties>
</file>