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ore Chart" state="visible" r:id="rId4"/>
    <sheet sheetId="2" name="Kids and Allowance" state="visible" r:id="rId5"/>
    <sheet sheetId="3" name="Payday Log" state="visible" r:id="rId6"/>
    <sheet sheetId="4" name="Chore Ideas by Age" state="visible" r:id="rId7"/>
  </sheets>
  <calcPr calcId="171027"/>
</workbook>
</file>

<file path=xl/sharedStrings.xml><?xml version="1.0" encoding="utf-8"?>
<sst xmlns="http://schemas.openxmlformats.org/spreadsheetml/2006/main" count="118" uniqueCount="71">
  <si>
    <t>Kid</t>
  </si>
  <si>
    <t>Chore</t>
  </si>
  <si>
    <t>Points</t>
  </si>
  <si>
    <t>Mon</t>
  </si>
  <si>
    <t>Tue</t>
  </si>
  <si>
    <t>Wed</t>
  </si>
  <si>
    <t>Thu</t>
  </si>
  <si>
    <t>Fri</t>
  </si>
  <si>
    <t>Sat</t>
  </si>
  <si>
    <t>Sun</t>
  </si>
  <si>
    <t>Times done</t>
  </si>
  <si>
    <t>Points earned</t>
  </si>
  <si>
    <t>Emma</t>
  </si>
  <si>
    <t>Make bed</t>
  </si>
  <si>
    <t>Feed the dog</t>
  </si>
  <si>
    <t>Empty the dishwasher</t>
  </si>
  <si>
    <t>Fold and put away laundry</t>
  </si>
  <si>
    <t>Take out the recycling</t>
  </si>
  <si>
    <t>Homework before screens</t>
  </si>
  <si>
    <t>Jack</t>
  </si>
  <si>
    <t>Set the table for dinner</t>
  </si>
  <si>
    <t>Tidy bedroom floor</t>
  </si>
  <si>
    <t>Dirty clothes in the hamper</t>
  </si>
  <si>
    <t>Water the plants</t>
  </si>
  <si>
    <t>Lily</t>
  </si>
  <si>
    <t>Brush teeth, morning and night</t>
  </si>
  <si>
    <t>Put toys away</t>
  </si>
  <si>
    <t>Clothes in the hamper</t>
  </si>
  <si>
    <t>Help feed the dog</t>
  </si>
  <si>
    <t>Age</t>
  </si>
  <si>
    <t>Weekly goal (points)</t>
  </si>
  <si>
    <t>Points this week</t>
  </si>
  <si>
    <t>Progress</t>
  </si>
  <si>
    <t>Goal met</t>
  </si>
  <si>
    <t>Pay per point</t>
  </si>
  <si>
    <t>Bonus for goal</t>
  </si>
  <si>
    <t>Allowance this week</t>
  </si>
  <si>
    <t>Still owed (log)</t>
  </si>
  <si>
    <t>Total</t>
  </si>
  <si>
    <t>Week of</t>
  </si>
  <si>
    <t>Allowance</t>
  </si>
  <si>
    <t>Paid</t>
  </si>
  <si>
    <t>Notes</t>
  </si>
  <si>
    <t>Paid in cash</t>
  </si>
  <si>
    <t>Added to savings jar</t>
  </si>
  <si>
    <t>Ages (rough guide)</t>
  </si>
  <si>
    <t>Suggested points</t>
  </si>
  <si>
    <t>About how long (min)</t>
  </si>
  <si>
    <t>2 to 4</t>
  </si>
  <si>
    <t>Help feed a pet</t>
  </si>
  <si>
    <t>3 to 5</t>
  </si>
  <si>
    <t>4 to 6</t>
  </si>
  <si>
    <t>Set the table</t>
  </si>
  <si>
    <t>4 to 7</t>
  </si>
  <si>
    <t>Match socks</t>
  </si>
  <si>
    <t>Clear own plate</t>
  </si>
  <si>
    <t>6 to 9</t>
  </si>
  <si>
    <t>6 to 10</t>
  </si>
  <si>
    <t>Sweep the kitchen</t>
  </si>
  <si>
    <t>7 to 10</t>
  </si>
  <si>
    <t>Pack own school lunch</t>
  </si>
  <si>
    <t>8 to 12</t>
  </si>
  <si>
    <t>Take out the trash or recycling</t>
  </si>
  <si>
    <t>Vacuum a room</t>
  </si>
  <si>
    <t>9 to 12</t>
  </si>
  <si>
    <t>Clean the bathroom sink</t>
  </si>
  <si>
    <t>Load the dishwasher</t>
  </si>
  <si>
    <t>Do own laundry</t>
  </si>
  <si>
    <t>12 and up</t>
  </si>
  <si>
    <t>Mow the lawn</t>
  </si>
  <si>
    <t>Cook a simple dinner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</si>
</sst>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0.0%"/>
    <numFmt numFmtId="166" formatCode="&quot;$&quot;#,##0.00"/>
    <numFmt numFmtId="167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30" customWidth="1"/>
    <col min="3" max="3" width="8" customWidth="1"/>
    <col min="4" max="10" width="6" customWidth="1"/>
    <col min="12" max="12" width="1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s="2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0</v>
      </c>
      <c r="J2" t="b">
        <v>1</v>
      </c>
      <c r="K2" s="2">
        <f>COUNTIF(D2:J2,TRUE)</f>
        <v>6</v>
      </c>
      <c r="L2" s="2">
        <f>IF(ISNUMBER(C2),K2*C2,0)</f>
        <v>6</v>
      </c>
    </row>
    <row r="3" spans="1:12" x14ac:dyDescent="0.25">
      <c r="A3" t="s">
        <v>12</v>
      </c>
      <c r="B3" t="s">
        <v>14</v>
      </c>
      <c r="C3" s="2">
        <v>2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s="2">
        <f>COUNTIF(D3:J3,TRUE)</f>
        <v>7</v>
      </c>
      <c r="L3" s="2">
        <f>IF(ISNUMBER(C3),K3*C3,0)</f>
        <v>14</v>
      </c>
    </row>
    <row r="4" spans="1:12" x14ac:dyDescent="0.25">
      <c r="A4" t="s">
        <v>12</v>
      </c>
      <c r="B4" t="s">
        <v>15</v>
      </c>
      <c r="C4" s="2">
        <v>2</v>
      </c>
      <c r="D4" t="b">
        <v>1</v>
      </c>
      <c r="E4" t="b">
        <v>0</v>
      </c>
      <c r="F4" t="b">
        <v>1</v>
      </c>
      <c r="G4" t="b">
        <v>1</v>
      </c>
      <c r="H4" t="b">
        <v>0</v>
      </c>
      <c r="I4" t="b">
        <v>1</v>
      </c>
      <c r="J4" t="b">
        <v>0</v>
      </c>
      <c r="K4" s="2">
        <f>COUNTIF(D4:J4,TRUE)</f>
        <v>4</v>
      </c>
      <c r="L4" s="2">
        <f>IF(ISNUMBER(C4),K4*C4,0)</f>
        <v>8</v>
      </c>
    </row>
    <row r="5" spans="1:12" x14ac:dyDescent="0.25">
      <c r="A5" t="s">
        <v>12</v>
      </c>
      <c r="B5" t="s">
        <v>16</v>
      </c>
      <c r="C5" s="2">
        <v>3</v>
      </c>
      <c r="D5" t="b">
        <v>0</v>
      </c>
      <c r="E5" t="b">
        <v>1</v>
      </c>
      <c r="F5" t="b">
        <v>0</v>
      </c>
      <c r="G5" t="b">
        <v>0</v>
      </c>
      <c r="H5" t="b">
        <v>1</v>
      </c>
      <c r="I5" t="b">
        <v>0</v>
      </c>
      <c r="J5" t="b">
        <v>0</v>
      </c>
      <c r="K5" s="2">
        <f>COUNTIF(D5:J5,TRUE)</f>
        <v>2</v>
      </c>
      <c r="L5" s="2">
        <f>IF(ISNUMBER(C5),K5*C5,0)</f>
        <v>6</v>
      </c>
    </row>
    <row r="6" spans="1:12" x14ac:dyDescent="0.25">
      <c r="A6" t="s">
        <v>12</v>
      </c>
      <c r="B6" t="s">
        <v>17</v>
      </c>
      <c r="C6" s="2">
        <v>2</v>
      </c>
      <c r="D6" t="b">
        <v>0</v>
      </c>
      <c r="E6" t="b">
        <v>0</v>
      </c>
      <c r="F6" t="b">
        <v>0</v>
      </c>
      <c r="G6" t="b">
        <v>1</v>
      </c>
      <c r="H6" t="b">
        <v>0</v>
      </c>
      <c r="I6" t="b">
        <v>0</v>
      </c>
      <c r="J6" t="b">
        <v>0</v>
      </c>
      <c r="K6" s="2">
        <f>COUNTIF(D6:J6,TRUE)</f>
        <v>1</v>
      </c>
      <c r="L6" s="2">
        <f>IF(ISNUMBER(C6),K6*C6,0)</f>
        <v>2</v>
      </c>
    </row>
    <row r="7" spans="1:12" x14ac:dyDescent="0.25">
      <c r="A7" t="s">
        <v>12</v>
      </c>
      <c r="B7" t="s">
        <v>18</v>
      </c>
      <c r="C7" s="2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0</v>
      </c>
      <c r="J7" t="b">
        <v>0</v>
      </c>
      <c r="K7" s="2">
        <f>COUNTIF(D7:J7,TRUE)</f>
        <v>5</v>
      </c>
      <c r="L7" s="2">
        <f>IF(ISNUMBER(C7),K7*C7,0)</f>
        <v>5</v>
      </c>
    </row>
    <row r="8" spans="1:12" x14ac:dyDescent="0.25">
      <c r="A8" t="s">
        <v>19</v>
      </c>
      <c r="B8" t="s">
        <v>13</v>
      </c>
      <c r="C8" s="2">
        <v>1</v>
      </c>
      <c r="D8" t="b">
        <v>1</v>
      </c>
      <c r="E8" t="b">
        <v>1</v>
      </c>
      <c r="F8" t="b">
        <v>0</v>
      </c>
      <c r="G8" t="b">
        <v>1</v>
      </c>
      <c r="H8" t="b">
        <v>1</v>
      </c>
      <c r="I8" t="b">
        <v>0</v>
      </c>
      <c r="J8" t="b">
        <v>1</v>
      </c>
      <c r="K8" s="2">
        <f>COUNTIF(D8:J8,TRUE)</f>
        <v>5</v>
      </c>
      <c r="L8" s="2">
        <f>IF(ISNUMBER(C8),K8*C8,0)</f>
        <v>5</v>
      </c>
    </row>
    <row r="9" spans="1:12" x14ac:dyDescent="0.25">
      <c r="A9" t="s">
        <v>19</v>
      </c>
      <c r="B9" t="s">
        <v>20</v>
      </c>
      <c r="C9" s="2">
        <v>1</v>
      </c>
      <c r="D9" t="b">
        <v>1</v>
      </c>
      <c r="E9" t="b">
        <v>1</v>
      </c>
      <c r="F9" t="b">
        <v>1</v>
      </c>
      <c r="G9" t="b">
        <v>1</v>
      </c>
      <c r="H9" t="b">
        <v>0</v>
      </c>
      <c r="I9" t="b">
        <v>1</v>
      </c>
      <c r="J9" t="b">
        <v>1</v>
      </c>
      <c r="K9" s="2">
        <f>COUNTIF(D9:J9,TRUE)</f>
        <v>6</v>
      </c>
      <c r="L9" s="2">
        <f>IF(ISNUMBER(C9),K9*C9,0)</f>
        <v>6</v>
      </c>
    </row>
    <row r="10" spans="1:12" x14ac:dyDescent="0.25">
      <c r="A10" t="s">
        <v>19</v>
      </c>
      <c r="B10" t="s">
        <v>21</v>
      </c>
      <c r="C10" s="2">
        <v>2</v>
      </c>
      <c r="D10" t="b">
        <v>1</v>
      </c>
      <c r="E10" t="b">
        <v>0</v>
      </c>
      <c r="F10" t="b">
        <v>1</v>
      </c>
      <c r="G10" t="b">
        <v>0</v>
      </c>
      <c r="H10" t="b">
        <v>1</v>
      </c>
      <c r="I10" t="b">
        <v>0</v>
      </c>
      <c r="J10" t="b">
        <v>1</v>
      </c>
      <c r="K10" s="2">
        <f>COUNTIF(D10:J10,TRUE)</f>
        <v>4</v>
      </c>
      <c r="L10" s="2">
        <f>IF(ISNUMBER(C10),K10*C10,0)</f>
        <v>8</v>
      </c>
    </row>
    <row r="11" spans="1:12" x14ac:dyDescent="0.25">
      <c r="A11" t="s">
        <v>19</v>
      </c>
      <c r="B11" t="s">
        <v>22</v>
      </c>
      <c r="C11" s="2">
        <v>1</v>
      </c>
      <c r="D11" t="b">
        <v>1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s="2">
        <f>COUNTIF(D11:J11,TRUE)</f>
        <v>7</v>
      </c>
      <c r="L11" s="2">
        <f>IF(ISNUMBER(C11),K11*C11,0)</f>
        <v>7</v>
      </c>
    </row>
    <row r="12" spans="1:12" x14ac:dyDescent="0.25">
      <c r="A12" t="s">
        <v>19</v>
      </c>
      <c r="B12" t="s">
        <v>23</v>
      </c>
      <c r="C12" s="2">
        <v>1</v>
      </c>
      <c r="D12" t="b">
        <v>0</v>
      </c>
      <c r="E12" t="b">
        <v>0</v>
      </c>
      <c r="F12" t="b">
        <v>1</v>
      </c>
      <c r="G12" t="b">
        <v>0</v>
      </c>
      <c r="H12" t="b">
        <v>0</v>
      </c>
      <c r="I12" t="b">
        <v>0</v>
      </c>
      <c r="J12" t="b">
        <v>1</v>
      </c>
      <c r="K12" s="2">
        <f>COUNTIF(D12:J12,TRUE)</f>
        <v>2</v>
      </c>
      <c r="L12" s="2">
        <f>IF(ISNUMBER(C12),K12*C12,0)</f>
        <v>2</v>
      </c>
    </row>
    <row r="13" spans="1:12" x14ac:dyDescent="0.25">
      <c r="A13" t="s">
        <v>24</v>
      </c>
      <c r="B13" t="s">
        <v>25</v>
      </c>
      <c r="C13" s="2">
        <v>1</v>
      </c>
      <c r="D13" t="b">
        <v>1</v>
      </c>
      <c r="E13" t="b">
        <v>1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s="2">
        <f>COUNTIF(D13:J13,TRUE)</f>
        <v>7</v>
      </c>
      <c r="L13" s="2">
        <f>IF(ISNUMBER(C13),K13*C13,0)</f>
        <v>7</v>
      </c>
    </row>
    <row r="14" spans="1:12" x14ac:dyDescent="0.25">
      <c r="A14" t="s">
        <v>24</v>
      </c>
      <c r="B14" t="s">
        <v>26</v>
      </c>
      <c r="C14" s="2">
        <v>1</v>
      </c>
      <c r="D14" t="b">
        <v>1</v>
      </c>
      <c r="E14" t="b">
        <v>1</v>
      </c>
      <c r="F14" t="b">
        <v>0</v>
      </c>
      <c r="G14" t="b">
        <v>1</v>
      </c>
      <c r="H14" t="b">
        <v>1</v>
      </c>
      <c r="I14" t="b">
        <v>1</v>
      </c>
      <c r="J14" t="b">
        <v>0</v>
      </c>
      <c r="K14" s="2">
        <f>COUNTIF(D14:J14,TRUE)</f>
        <v>5</v>
      </c>
      <c r="L14" s="2">
        <f>IF(ISNUMBER(C14),K14*C14,0)</f>
        <v>5</v>
      </c>
    </row>
    <row r="15" spans="1:12" x14ac:dyDescent="0.25">
      <c r="A15" t="s">
        <v>24</v>
      </c>
      <c r="B15" t="s">
        <v>27</v>
      </c>
      <c r="C15" s="2">
        <v>1</v>
      </c>
      <c r="D15" t="b">
        <v>1</v>
      </c>
      <c r="E15" t="b">
        <v>0</v>
      </c>
      <c r="F15" t="b">
        <v>1</v>
      </c>
      <c r="G15" t="b">
        <v>1</v>
      </c>
      <c r="H15" t="b">
        <v>1</v>
      </c>
      <c r="I15" t="b">
        <v>0</v>
      </c>
      <c r="J15" t="b">
        <v>1</v>
      </c>
      <c r="K15" s="2">
        <f>COUNTIF(D15:J15,TRUE)</f>
        <v>5</v>
      </c>
      <c r="L15" s="2">
        <f>IF(ISNUMBER(C15),K15*C15,0)</f>
        <v>5</v>
      </c>
    </row>
    <row r="16" spans="1:12" x14ac:dyDescent="0.25">
      <c r="A16" t="s">
        <v>24</v>
      </c>
      <c r="B16" t="s">
        <v>28</v>
      </c>
      <c r="C16" s="2">
        <v>1</v>
      </c>
      <c r="D16" t="b">
        <v>0</v>
      </c>
      <c r="E16" t="b">
        <v>1</v>
      </c>
      <c r="F16" t="b">
        <v>0</v>
      </c>
      <c r="G16" t="b">
        <v>1</v>
      </c>
      <c r="H16" t="b">
        <v>0</v>
      </c>
      <c r="I16" t="b">
        <v>1</v>
      </c>
      <c r="J16" t="b">
        <v>0</v>
      </c>
      <c r="K16" s="2">
        <f>COUNTIF(D16:J16,TRUE)</f>
        <v>3</v>
      </c>
      <c r="L16" s="2">
        <f>IF(ISNUMBER(C16),K16*C16,0)</f>
        <v>3</v>
      </c>
    </row>
    <row r="17" spans="1:12" x14ac:dyDescent="0.25">
      <c r="C17" s="2"/>
      <c r="D17" t="b">
        <v>0</v>
      </c>
      <c r="E17" t="b">
        <v>0</v>
      </c>
      <c r="F17" t="b">
        <v>0</v>
      </c>
      <c r="G17" t="b">
        <v>0</v>
      </c>
      <c r="H17" t="b">
        <v>0</v>
      </c>
      <c r="I17" t="b">
        <v>0</v>
      </c>
      <c r="J17" t="b">
        <v>0</v>
      </c>
      <c r="K17" s="2">
        <f>COUNTIF(D17:J17,TRUE)</f>
        <v>0</v>
      </c>
      <c r="L17" s="2">
        <f>IF(ISNUMBER(C17),K17*C17,0)</f>
        <v>0</v>
      </c>
    </row>
    <row r="18" spans="1:12" x14ac:dyDescent="0.25">
      <c r="C18" s="2"/>
      <c r="D18" t="b">
        <v>0</v>
      </c>
      <c r="E18" t="b">
        <v>0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s="2">
        <f>COUNTIF(D18:J18,TRUE)</f>
        <v>0</v>
      </c>
      <c r="L18" s="2">
        <f>IF(ISNUMBER(C18),K18*C18,0)</f>
        <v>0</v>
      </c>
    </row>
    <row r="19" spans="1:12" x14ac:dyDescent="0.25">
      <c r="C19" s="2"/>
      <c r="D19" t="b">
        <v>0</v>
      </c>
      <c r="E19" t="b">
        <v>0</v>
      </c>
      <c r="F19" t="b">
        <v>0</v>
      </c>
      <c r="G19" t="b">
        <v>0</v>
      </c>
      <c r="H19" t="b">
        <v>0</v>
      </c>
      <c r="I19" t="b">
        <v>0</v>
      </c>
      <c r="J19" t="b">
        <v>0</v>
      </c>
      <c r="K19" s="2">
        <f>COUNTIF(D19:J19,TRUE)</f>
        <v>0</v>
      </c>
      <c r="L19" s="2">
        <f>IF(ISNUMBER(C19),K19*C19,0)</f>
        <v>0</v>
      </c>
    </row>
    <row r="20" spans="1:12" x14ac:dyDescent="0.25">
      <c r="C20" s="2"/>
      <c r="D20" t="b">
        <v>0</v>
      </c>
      <c r="E20" t="b">
        <v>0</v>
      </c>
      <c r="F20" t="b">
        <v>0</v>
      </c>
      <c r="G20" t="b">
        <v>0</v>
      </c>
      <c r="H20" t="b">
        <v>0</v>
      </c>
      <c r="I20" t="b">
        <v>0</v>
      </c>
      <c r="J20" t="b">
        <v>0</v>
      </c>
      <c r="K20" s="2">
        <f>COUNTIF(D20:J20,TRUE)</f>
        <v>0</v>
      </c>
      <c r="L20" s="2">
        <f>IF(ISNUMBER(C20),K20*C20,0)</f>
        <v>0</v>
      </c>
    </row>
    <row r="21" spans="1:12" x14ac:dyDescent="0.25">
      <c r="C21" s="2"/>
      <c r="D21" t="b">
        <v>0</v>
      </c>
      <c r="E21" t="b">
        <v>0</v>
      </c>
      <c r="F21" t="b">
        <v>0</v>
      </c>
      <c r="G21" t="b">
        <v>0</v>
      </c>
      <c r="H21" t="b">
        <v>0</v>
      </c>
      <c r="I21" t="b">
        <v>0</v>
      </c>
      <c r="J21" t="b">
        <v>0</v>
      </c>
      <c r="K21" s="2">
        <f>COUNTIF(D21:J21,TRUE)</f>
        <v>0</v>
      </c>
      <c r="L21" s="2">
        <f>IF(ISNUMBER(C21),K21*C21,0)</f>
        <v>0</v>
      </c>
    </row>
    <row r="22" spans="1:12" x14ac:dyDescent="0.25">
      <c r="C22" s="2"/>
      <c r="D22" t="b">
        <v>0</v>
      </c>
      <c r="E22" t="b">
        <v>0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s="2">
        <f>COUNTIF(D22:J22,TRUE)</f>
        <v>0</v>
      </c>
      <c r="L22" s="2">
        <f>IF(ISNUMBER(C22),K22*C22,0)</f>
        <v>0</v>
      </c>
    </row>
    <row r="23" spans="4:10" x14ac:dyDescent="0.25"/>
    <row r="24" spans="4:10" x14ac:dyDescent="0.25"/>
    <row r="25" spans="4:10" x14ac:dyDescent="0.25"/>
    <row r="26" spans="4:10" x14ac:dyDescent="0.25"/>
    <row r="27" spans="4:10" x14ac:dyDescent="0.25"/>
    <row r="28" spans="4:10" x14ac:dyDescent="0.25"/>
    <row r="29" spans="4:10" x14ac:dyDescent="0.25"/>
    <row r="30" spans="4:10" x14ac:dyDescent="0.25"/>
    <row r="31" spans="4:10" x14ac:dyDescent="0.25"/>
    <row r="32" spans="4:10" x14ac:dyDescent="0.25"/>
    <row r="33" spans="4:10" x14ac:dyDescent="0.25"/>
    <row r="34" spans="4:10" x14ac:dyDescent="0.25"/>
    <row r="35" spans="4:10" x14ac:dyDescent="0.25"/>
    <row r="36" spans="4:10" x14ac:dyDescent="0.25"/>
    <row r="37" spans="4:10" x14ac:dyDescent="0.25"/>
    <row r="38" spans="4:10" x14ac:dyDescent="0.25"/>
    <row r="39" spans="4:10" x14ac:dyDescent="0.25"/>
    <row r="40" spans="4:10" x14ac:dyDescent="0.25"/>
    <row r="41" spans="4:10" x14ac:dyDescent="0.25"/>
    <row r="42" spans="4:10" x14ac:dyDescent="0.25"/>
    <row r="43" spans="4:10" x14ac:dyDescent="0.25"/>
    <row r="44" spans="4:10" x14ac:dyDescent="0.25"/>
    <row r="45" spans="4:10" x14ac:dyDescent="0.25"/>
    <row r="46" spans="4:10" x14ac:dyDescent="0.25"/>
    <row r="47" spans="4:10" x14ac:dyDescent="0.25"/>
    <row r="48" spans="4:10" x14ac:dyDescent="0.25"/>
    <row r="49" spans="4:10" x14ac:dyDescent="0.25"/>
    <row r="50" spans="4:10" x14ac:dyDescent="0.25"/>
  </sheetData>
  <dataValidations count="2">
    <dataValidation type="list" allowBlank="1" sqref="D10:J50">
      <formula1>"TRUE,FALSE"</formula1>
    </dataValidation>
    <dataValidation type="list" allowBlank="1" sqref="D2:J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6" customWidth="1"/>
    <col min="3" max="3" width="12" customWidth="1"/>
    <col min="4" max="4" width="11" customWidth="1"/>
    <col min="5" max="8" width="10" customWidth="1"/>
    <col min="9" max="10" width="12" customWidth="1"/>
  </cols>
  <sheetData>
    <row r="1" spans="1:10" s="1" customFormat="1" x14ac:dyDescent="0.25">
      <c r="A1" s="1" t="s">
        <v>0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</row>
    <row r="2" spans="1:10" x14ac:dyDescent="0.25">
      <c r="A2" t="s">
        <v>12</v>
      </c>
      <c r="B2" s="2">
        <v>11</v>
      </c>
      <c r="C2" s="2">
        <v>40</v>
      </c>
      <c r="D2" s="2">
        <f>SUMIF('Chore Chart'!$A$2:$A$60,A2,'Chore Chart'!$L$2:$L$60)</f>
        <v>41</v>
      </c>
      <c r="E2" s="3">
        <f>IF(C2=0,0,MIN(1,D2/C2))</f>
        <v>1</v>
      </c>
      <c r="F2" t="str">
        <f>IF(D2&gt;=C2,"Yes",C2-D2&amp;" to go")</f>
        <v>Yes</v>
      </c>
      <c r="G2" s="4">
        <v>0.1</v>
      </c>
      <c r="H2" s="4">
        <v>2</v>
      </c>
      <c r="I2" s="4">
        <f>ROUND(D2*G2+IF(D2&gt;=C2,H2,0),2)</f>
        <v>6.1</v>
      </c>
      <c r="J2" s="4">
        <f>SUMIFS('Payday Log'!$D$2:$D$100,'Payday Log'!$B$2:$B$100,A2,'Payday Log'!$E$2:$E$100,FALSE)</f>
        <v>0</v>
      </c>
    </row>
    <row r="3" spans="1:10" x14ac:dyDescent="0.25">
      <c r="A3" t="s">
        <v>19</v>
      </c>
      <c r="B3" s="2">
        <v>8</v>
      </c>
      <c r="C3" s="2">
        <v>35</v>
      </c>
      <c r="D3" s="2">
        <f>SUMIF('Chore Chart'!$A$2:$A$60,A3,'Chore Chart'!$L$2:$L$60)</f>
        <v>28</v>
      </c>
      <c r="E3" s="3">
        <f>IF(C3=0,0,MIN(1,D3/C3))</f>
        <v>0.8</v>
      </c>
      <c r="F3" t="str">
        <f>IF(D3&gt;=C3,"Yes",C3-D3&amp;" to go")</f>
        <v>7 to go</v>
      </c>
      <c r="G3" s="4">
        <v>0.1</v>
      </c>
      <c r="H3" s="4">
        <v>1</v>
      </c>
      <c r="I3" s="4">
        <f>ROUND(D3*G3+IF(D3&gt;=C3,H3,0),2)</f>
        <v>2.8</v>
      </c>
      <c r="J3" s="4">
        <f>SUMIFS('Payday Log'!$D$2:$D$100,'Payday Log'!$B$2:$B$100,A3,'Payday Log'!$E$2:$E$100,FALSE)</f>
        <v>3.1</v>
      </c>
    </row>
    <row r="4" spans="1:10" x14ac:dyDescent="0.25">
      <c r="A4" t="s">
        <v>24</v>
      </c>
      <c r="B4" s="2">
        <v>5</v>
      </c>
      <c r="C4" s="2">
        <v>20</v>
      </c>
      <c r="D4" s="2">
        <f>SUMIF('Chore Chart'!$A$2:$A$60,A4,'Chore Chart'!$L$2:$L$60)</f>
        <v>20</v>
      </c>
      <c r="E4" s="3">
        <f>IF(C4=0,0,MIN(1,D4/C4))</f>
        <v>1</v>
      </c>
      <c r="F4" t="str">
        <f>IF(D4&gt;=C4,"Yes",C4-D4&amp;" to go")</f>
        <v>Yes</v>
      </c>
      <c r="G4" s="4">
        <v>0.1</v>
      </c>
      <c r="H4" s="4">
        <v>1</v>
      </c>
      <c r="I4" s="4">
        <f>ROUND(D4*G4+IF(D4&gt;=C4,H4,0),2)</f>
        <v>3</v>
      </c>
      <c r="J4" s="4">
        <f>SUMIFS('Payday Log'!$D$2:$D$100,'Payday Log'!$B$2:$B$100,A4,'Payday Log'!$E$2:$E$100,FALSE)</f>
        <v>3.4</v>
      </c>
    </row>
    <row r="5" spans="1:10" x14ac:dyDescent="0.25">
      <c r="A5" t="s">
        <v>38</v>
      </c>
      <c r="B5" s="2"/>
      <c r="C5" s="2"/>
      <c r="D5" s="2">
        <f>SUM(D2:D4)</f>
        <v>89</v>
      </c>
      <c r="E5" s="3"/>
      <c r="G5" s="4"/>
      <c r="H5" s="4"/>
      <c r="I5" s="4">
        <f>ROUND(SUM(I2:I4),2)</f>
        <v>11.9</v>
      </c>
      <c r="J5" s="4">
        <f>SUM(J2:J4)</f>
        <v>6.5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4" max="4" width="12" customWidth="1"/>
    <col min="5" max="5" width="7" customWidth="1"/>
    <col min="6" max="6" width="26" customWidth="1"/>
  </cols>
  <sheetData>
    <row r="1" spans="1:6" s="1" customFormat="1" x14ac:dyDescent="0.25">
      <c r="A1" s="1" t="s">
        <v>39</v>
      </c>
      <c r="B1" s="1" t="s">
        <v>0</v>
      </c>
      <c r="C1" s="1" t="s">
        <v>2</v>
      </c>
      <c r="D1" s="1" t="s">
        <v>40</v>
      </c>
      <c r="E1" s="1" t="s">
        <v>41</v>
      </c>
      <c r="F1" s="1" t="s">
        <v>42</v>
      </c>
    </row>
    <row r="2" spans="1:6" x14ac:dyDescent="0.25">
      <c r="A2" s="5">
        <v>46314</v>
      </c>
      <c r="B2" t="s">
        <v>12</v>
      </c>
      <c r="C2" s="2">
        <v>48</v>
      </c>
      <c r="D2" s="4">
        <v>6.8</v>
      </c>
      <c r="E2" t="b">
        <v>1</v>
      </c>
      <c r="F2" t="s">
        <v>43</v>
      </c>
    </row>
    <row r="3" spans="1:6" x14ac:dyDescent="0.25">
      <c r="A3" s="5">
        <v>46314</v>
      </c>
      <c r="B3" t="s">
        <v>19</v>
      </c>
      <c r="C3" s="2">
        <v>36</v>
      </c>
      <c r="D3" s="4">
        <v>4.6</v>
      </c>
      <c r="E3" t="b">
        <v>1</v>
      </c>
    </row>
    <row r="4" spans="1:6" x14ac:dyDescent="0.25">
      <c r="A4" s="5">
        <v>46314</v>
      </c>
      <c r="B4" t="s">
        <v>24</v>
      </c>
      <c r="C4" s="2">
        <v>22</v>
      </c>
      <c r="D4" s="4">
        <v>3.2</v>
      </c>
      <c r="E4" t="b">
        <v>1</v>
      </c>
    </row>
    <row r="5" spans="1:6" x14ac:dyDescent="0.25">
      <c r="A5" s="5">
        <v>46321</v>
      </c>
      <c r="B5" t="s">
        <v>12</v>
      </c>
      <c r="C5" s="2">
        <v>52</v>
      </c>
      <c r="D5" s="4">
        <v>7.2</v>
      </c>
      <c r="E5" t="b">
        <v>1</v>
      </c>
      <c r="F5" t="s">
        <v>44</v>
      </c>
    </row>
    <row r="6" spans="1:6" x14ac:dyDescent="0.25">
      <c r="A6" s="5">
        <v>46321</v>
      </c>
      <c r="B6" t="s">
        <v>19</v>
      </c>
      <c r="C6" s="2">
        <v>31</v>
      </c>
      <c r="D6" s="4">
        <v>3.1</v>
      </c>
      <c r="E6" t="b">
        <v>0</v>
      </c>
    </row>
    <row r="7" spans="1:6" x14ac:dyDescent="0.25">
      <c r="A7" s="5">
        <v>46321</v>
      </c>
      <c r="B7" t="s">
        <v>24</v>
      </c>
      <c r="C7" s="2">
        <v>24</v>
      </c>
      <c r="D7" s="4">
        <v>3.4</v>
      </c>
      <c r="E7" t="b">
        <v>0</v>
      </c>
    </row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</sheetData>
  <dataValidations count="2">
    <dataValidation type="list" allowBlank="1" sqref="E10:E50">
      <formula1>"TRUE,FALSE"</formula1>
    </dataValidation>
    <dataValidation type="list" allowBlank="1" sqref="E2:E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  <col min="3" max="3" width="11" customWidth="1"/>
    <col min="4" max="4" width="12" customWidth="1"/>
  </cols>
  <sheetData>
    <row r="1" spans="1:4" s="1" customFormat="1" x14ac:dyDescent="0.25">
      <c r="A1" s="1" t="s">
        <v>1</v>
      </c>
      <c r="B1" s="1" t="s">
        <v>45</v>
      </c>
      <c r="C1" s="1" t="s">
        <v>46</v>
      </c>
      <c r="D1" s="1" t="s">
        <v>47</v>
      </c>
    </row>
    <row r="2" spans="1:4" x14ac:dyDescent="0.25">
      <c r="A2" t="s">
        <v>26</v>
      </c>
      <c r="B2" t="s">
        <v>48</v>
      </c>
      <c r="C2" s="2">
        <v>1</v>
      </c>
      <c r="D2" s="2">
        <v>5</v>
      </c>
    </row>
    <row r="3" spans="1:4" x14ac:dyDescent="0.25">
      <c r="A3" t="s">
        <v>27</v>
      </c>
      <c r="B3" t="s">
        <v>48</v>
      </c>
      <c r="C3" s="2">
        <v>1</v>
      </c>
      <c r="D3" s="2">
        <v>2</v>
      </c>
    </row>
    <row r="4" spans="1:4" x14ac:dyDescent="0.25">
      <c r="A4" t="s">
        <v>49</v>
      </c>
      <c r="B4" t="s">
        <v>50</v>
      </c>
      <c r="C4" s="2">
        <v>1</v>
      </c>
      <c r="D4" s="2">
        <v>5</v>
      </c>
    </row>
    <row r="5" spans="1:4" x14ac:dyDescent="0.25">
      <c r="A5" t="s">
        <v>25</v>
      </c>
      <c r="B5" t="s">
        <v>50</v>
      </c>
      <c r="C5" s="2">
        <v>1</v>
      </c>
      <c r="D5" s="2">
        <v>4</v>
      </c>
    </row>
    <row r="6" spans="1:4" x14ac:dyDescent="0.25">
      <c r="A6" t="s">
        <v>13</v>
      </c>
      <c r="B6" t="s">
        <v>51</v>
      </c>
      <c r="C6" s="2">
        <v>1</v>
      </c>
      <c r="D6" s="2">
        <v>3</v>
      </c>
    </row>
    <row r="7" spans="1:4" x14ac:dyDescent="0.25">
      <c r="A7" t="s">
        <v>52</v>
      </c>
      <c r="B7" t="s">
        <v>51</v>
      </c>
      <c r="C7" s="2">
        <v>1</v>
      </c>
      <c r="D7" s="2">
        <v>5</v>
      </c>
    </row>
    <row r="8" spans="1:4" x14ac:dyDescent="0.25">
      <c r="A8" t="s">
        <v>23</v>
      </c>
      <c r="B8" t="s">
        <v>53</v>
      </c>
      <c r="C8" s="2">
        <v>1</v>
      </c>
      <c r="D8" s="2">
        <v>5</v>
      </c>
    </row>
    <row r="9" spans="1:4" x14ac:dyDescent="0.25">
      <c r="A9" t="s">
        <v>54</v>
      </c>
      <c r="B9" t="s">
        <v>53</v>
      </c>
      <c r="C9" s="2">
        <v>1</v>
      </c>
      <c r="D9" s="2">
        <v>10</v>
      </c>
    </row>
    <row r="10" spans="1:4" x14ac:dyDescent="0.25">
      <c r="A10" t="s">
        <v>55</v>
      </c>
      <c r="B10" t="s">
        <v>53</v>
      </c>
      <c r="C10" s="2">
        <v>1</v>
      </c>
      <c r="D10" s="2">
        <v>1</v>
      </c>
    </row>
    <row r="11" spans="1:4" x14ac:dyDescent="0.25">
      <c r="A11" t="s">
        <v>21</v>
      </c>
      <c r="B11" t="s">
        <v>56</v>
      </c>
      <c r="C11" s="2">
        <v>2</v>
      </c>
      <c r="D11" s="2">
        <v>10</v>
      </c>
    </row>
    <row r="12" spans="1:4" x14ac:dyDescent="0.25">
      <c r="A12" t="s">
        <v>15</v>
      </c>
      <c r="B12" t="s">
        <v>57</v>
      </c>
      <c r="C12" s="2">
        <v>2</v>
      </c>
      <c r="D12" s="2">
        <v>10</v>
      </c>
    </row>
    <row r="13" spans="1:4" x14ac:dyDescent="0.25">
      <c r="A13" t="s">
        <v>14</v>
      </c>
      <c r="B13" t="s">
        <v>57</v>
      </c>
      <c r="C13" s="2">
        <v>2</v>
      </c>
      <c r="D13" s="2">
        <v>5</v>
      </c>
    </row>
    <row r="14" spans="1:4" x14ac:dyDescent="0.25">
      <c r="A14" t="s">
        <v>58</v>
      </c>
      <c r="B14" t="s">
        <v>59</v>
      </c>
      <c r="C14" s="2">
        <v>2</v>
      </c>
      <c r="D14" s="2">
        <v>10</v>
      </c>
    </row>
    <row r="15" spans="1:4" x14ac:dyDescent="0.25">
      <c r="A15" t="s">
        <v>60</v>
      </c>
      <c r="B15" t="s">
        <v>61</v>
      </c>
      <c r="C15" s="2">
        <v>2</v>
      </c>
      <c r="D15" s="2">
        <v>10</v>
      </c>
    </row>
    <row r="16" spans="1:4" x14ac:dyDescent="0.25">
      <c r="A16" t="s">
        <v>16</v>
      </c>
      <c r="B16" t="s">
        <v>61</v>
      </c>
      <c r="C16" s="2">
        <v>3</v>
      </c>
      <c r="D16" s="2">
        <v>15</v>
      </c>
    </row>
    <row r="17" spans="1:4" x14ac:dyDescent="0.25">
      <c r="A17" t="s">
        <v>62</v>
      </c>
      <c r="B17" t="s">
        <v>61</v>
      </c>
      <c r="C17" s="2">
        <v>2</v>
      </c>
      <c r="D17" s="2">
        <v>5</v>
      </c>
    </row>
    <row r="18" spans="1:4" x14ac:dyDescent="0.25">
      <c r="A18" t="s">
        <v>63</v>
      </c>
      <c r="B18" t="s">
        <v>64</v>
      </c>
      <c r="C18" s="2">
        <v>3</v>
      </c>
      <c r="D18" s="2">
        <v>15</v>
      </c>
    </row>
    <row r="19" spans="1:4" x14ac:dyDescent="0.25">
      <c r="A19" t="s">
        <v>65</v>
      </c>
      <c r="B19" t="s">
        <v>64</v>
      </c>
      <c r="C19" s="2">
        <v>2</v>
      </c>
      <c r="D19" s="2">
        <v>10</v>
      </c>
    </row>
    <row r="20" spans="1:4" x14ac:dyDescent="0.25">
      <c r="A20" t="s">
        <v>66</v>
      </c>
      <c r="B20" t="s">
        <v>64</v>
      </c>
      <c r="C20" s="2">
        <v>2</v>
      </c>
      <c r="D20" s="2">
        <v>10</v>
      </c>
    </row>
    <row r="21" spans="1:4" x14ac:dyDescent="0.25">
      <c r="A21" t="s">
        <v>67</v>
      </c>
      <c r="B21" t="s">
        <v>68</v>
      </c>
      <c r="C21" s="2">
        <v>4</v>
      </c>
      <c r="D21" s="2">
        <v>45</v>
      </c>
    </row>
    <row r="22" spans="1:4" x14ac:dyDescent="0.25">
      <c r="A22" t="s">
        <v>69</v>
      </c>
      <c r="B22" t="s">
        <v>68</v>
      </c>
      <c r="C22" s="2">
        <v>5</v>
      </c>
      <c r="D22" s="2">
        <v>45</v>
      </c>
    </row>
    <row r="23" spans="1:4" x14ac:dyDescent="0.25">
      <c r="A23" t="s">
        <v>70</v>
      </c>
      <c r="B23" t="s">
        <v>68</v>
      </c>
      <c r="C23" s="2">
        <v>5</v>
      </c>
      <c r="D23" s="2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Chore Chart</vt:lpstr>
      <vt:lpstr>Kids and Allowance</vt:lpstr>
      <vt:lpstr>Payday Log</vt:lpstr>
      <vt:lpstr>Chore Ideas by 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Chore Chart</dc:title>
  <dc:subject/>
  <dc:description/>
  <cp:keywords/>
  <cp:category/>
  <cp:lastModifiedBy>Unknown</cp:lastModifiedBy>
  <dcterms:created xsi:type="dcterms:W3CDTF">2026-10-18T23:17:07Z</dcterms:created>
  <dcterms:modified xsi:type="dcterms:W3CDTF">2026-10-18T23:17:07Z</dcterms:modified>
</cp:coreProperties>
</file>