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hedule" state="visible" r:id="rId4"/>
    <sheet sheetId="2" name="Hours Summary" state="visible" r:id="rId5"/>
  </sheets>
  <calcPr calcId="171027"/>
</workbook>
</file>

<file path=xl/sharedStrings.xml><?xml version="1.0" encoding="utf-8"?>
<sst xmlns="http://schemas.openxmlformats.org/spreadsheetml/2006/main" count="200" uniqueCount="30">
  <si>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</si>
  <si>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</si>
  <si>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</si>
  <si>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</si>
  <si>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</si>
  <si>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</si>
  <si>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</si>
  <si>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</si>
  <si>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Dates</t>
  </si>
  <si>
    <t>Gym</t>
  </si>
  <si>
    <t>Meals</t>
  </si>
  <si>
    <t>School run</t>
  </si>
  <si>
    <t>Commute</t>
  </si>
  <si>
    <t>Work</t>
  </si>
  <si>
    <t>Soccer</t>
  </si>
  <si>
    <t>Family time</t>
  </si>
  <si>
    <t>Errands</t>
  </si>
  <si>
    <t>Chores</t>
  </si>
  <si>
    <t>Cooking</t>
  </si>
  <si>
    <t>Me time</t>
  </si>
  <si>
    <t>Dinner with friends</t>
  </si>
  <si>
    <t>Book club</t>
  </si>
  <si>
    <t>Plan the week</t>
  </si>
  <si>
    <t>Activity</t>
  </si>
  <si>
    <t>Hours this week</t>
  </si>
  <si>
    <t>Per day</t>
  </si>
  <si>
    <t>Share of the week</t>
  </si>
  <si>
    <t>Other (not in this list)</t>
  </si>
  <si>
    <t>Total scheduled</t>
  </si>
  <si>
    <t>Free (blank slots)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</si>
</sst>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8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3">
        <f>DATE(2026,11,2)</f>
        <v>46328</v>
      </c>
      <c r="C2" s="3">
        <f>$B$2+1</f>
        <v>46329</v>
      </c>
      <c r="D2" s="3">
        <f>$B$2+2</f>
        <v>46330</v>
      </c>
      <c r="E2" s="3">
        <f>$B$2+3</f>
        <v>46331</v>
      </c>
      <c r="F2" s="3">
        <f>$B$2+4</f>
        <v>46332</v>
      </c>
      <c r="G2" s="3">
        <f>$B$2+5</f>
        <v>46333</v>
      </c>
      <c r="H2" s="3">
        <f>$B$2+6</f>
        <v>46334</v>
      </c>
    </row>
    <row r="3" spans="1:8" x14ac:dyDescent="0.25">
      <c r="A3" s="2">
        <v>0.25</v>
      </c>
      <c r="B3" t="s">
        <v>9</v>
      </c>
      <c r="D3" t="s">
        <v>9</v>
      </c>
      <c r="F3" t="s">
        <v>9</v>
      </c>
    </row>
    <row r="4" spans="1:8" x14ac:dyDescent="0.25">
      <c r="A4" s="2">
        <f>A3+TIME(0,30,0)</f>
        <v>0.2708333333333333</v>
      </c>
      <c r="B4" t="s">
        <v>9</v>
      </c>
      <c r="D4" t="s">
        <v>9</v>
      </c>
      <c r="F4" t="s">
        <v>9</v>
      </c>
    </row>
    <row r="5" spans="1:8" x14ac:dyDescent="0.25">
      <c r="A5" s="2">
        <f>A4+TIME(0,30,0)</f>
        <v>0.29166666666666663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8" x14ac:dyDescent="0.25">
      <c r="A6" s="2">
        <f>A5+TIME(0,30,0)</f>
        <v>0.31249999999999994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</row>
    <row r="7" spans="1:8" x14ac:dyDescent="0.25">
      <c r="A7" s="2">
        <f>A6+TIME(0,30,0)</f>
        <v>0.33333333333333326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10</v>
      </c>
    </row>
    <row r="8" spans="1:8" x14ac:dyDescent="0.25">
      <c r="A8" s="2">
        <f>A7+TIME(0,30,0)</f>
        <v>0.3541666666666666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</row>
    <row r="9" spans="1:8" x14ac:dyDescent="0.25">
      <c r="A9" s="2">
        <f>A8+TIME(0,30,0)</f>
        <v>0.3749999999999999</v>
      </c>
      <c r="B9" t="s">
        <v>13</v>
      </c>
      <c r="C9" t="s">
        <v>13</v>
      </c>
      <c r="D9" t="s">
        <v>13</v>
      </c>
      <c r="E9" t="s">
        <v>13</v>
      </c>
      <c r="F9" t="s">
        <v>13</v>
      </c>
      <c r="G9" t="s">
        <v>14</v>
      </c>
      <c r="H9" t="s">
        <v>10</v>
      </c>
    </row>
    <row r="10" spans="1:8" x14ac:dyDescent="0.25">
      <c r="A10" s="2">
        <f>A9+TIME(0,30,0)</f>
        <v>0.3958333333333332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14</v>
      </c>
      <c r="H10" t="s">
        <v>10</v>
      </c>
    </row>
    <row r="11" spans="1:8" x14ac:dyDescent="0.25">
      <c r="A11" s="2">
        <f>A10+TIME(0,30,0)</f>
        <v>0.4166666666666665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14</v>
      </c>
    </row>
    <row r="12" spans="1:8" x14ac:dyDescent="0.25">
      <c r="A12" s="2">
        <f>A11+TIME(0,30,0)</f>
        <v>0.43749999999999983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  <c r="H12" t="s">
        <v>15</v>
      </c>
    </row>
    <row r="13" spans="1:8" x14ac:dyDescent="0.25">
      <c r="A13" s="2">
        <f>A12+TIME(0,30,0)</f>
        <v>0.45833333333333315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  <c r="G13" t="s">
        <v>16</v>
      </c>
      <c r="H13" t="s">
        <v>15</v>
      </c>
    </row>
    <row r="14" spans="1:8" x14ac:dyDescent="0.25">
      <c r="A14" s="2">
        <f>A13+TIME(0,30,0)</f>
        <v>0.47916666666666646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16</v>
      </c>
      <c r="H14" t="s">
        <v>15</v>
      </c>
    </row>
    <row r="15" spans="1:8" x14ac:dyDescent="0.25">
      <c r="A15" s="2">
        <f>A14+TIME(0,30,0)</f>
        <v>0.4999999999999998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16</v>
      </c>
    </row>
    <row r="16" spans="1:8" x14ac:dyDescent="0.25">
      <c r="A16" s="2">
        <f>A15+TIME(0,30,0)</f>
        <v>0.5208333333333331</v>
      </c>
      <c r="B16" t="s">
        <v>13</v>
      </c>
      <c r="C16" t="s">
        <v>13</v>
      </c>
      <c r="D16" t="s">
        <v>13</v>
      </c>
      <c r="E16" t="s">
        <v>13</v>
      </c>
      <c r="F16" t="s">
        <v>13</v>
      </c>
      <c r="G16" t="s">
        <v>10</v>
      </c>
    </row>
    <row r="17" spans="1:8" x14ac:dyDescent="0.25">
      <c r="A17" s="2">
        <f>A16+TIME(0,30,0)</f>
        <v>0.5416666666666665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  <c r="G17" t="s">
        <v>17</v>
      </c>
    </row>
    <row r="18" spans="1:8" x14ac:dyDescent="0.25">
      <c r="A18" s="2">
        <f>A17+TIME(0,30,0)</f>
        <v>0.5624999999999999</v>
      </c>
      <c r="B18" t="s">
        <v>13</v>
      </c>
      <c r="C18" t="s">
        <v>13</v>
      </c>
      <c r="D18" t="s">
        <v>13</v>
      </c>
      <c r="E18" t="s">
        <v>13</v>
      </c>
      <c r="F18" t="s">
        <v>13</v>
      </c>
      <c r="G18" t="s">
        <v>17</v>
      </c>
    </row>
    <row r="19" spans="1:8" x14ac:dyDescent="0.25">
      <c r="A19" s="2">
        <f>A18+TIME(0,30,0)</f>
        <v>0.5833333333333333</v>
      </c>
      <c r="B19" t="s">
        <v>13</v>
      </c>
      <c r="C19" t="s">
        <v>13</v>
      </c>
      <c r="D19" t="s">
        <v>13</v>
      </c>
      <c r="E19" t="s">
        <v>13</v>
      </c>
      <c r="F19" t="s">
        <v>13</v>
      </c>
      <c r="G19" t="s">
        <v>17</v>
      </c>
      <c r="H19" t="s">
        <v>18</v>
      </c>
    </row>
    <row r="20" spans="1:8" x14ac:dyDescent="0.25">
      <c r="A20" s="2">
        <f>A19+TIME(0,30,0)</f>
        <v>0.6041666666666666</v>
      </c>
      <c r="B20" t="s">
        <v>13</v>
      </c>
      <c r="C20" t="s">
        <v>13</v>
      </c>
      <c r="D20" t="s">
        <v>13</v>
      </c>
      <c r="E20" t="s">
        <v>13</v>
      </c>
      <c r="F20" t="s">
        <v>13</v>
      </c>
      <c r="G20" t="s">
        <v>17</v>
      </c>
      <c r="H20" t="s">
        <v>18</v>
      </c>
    </row>
    <row r="21" spans="1:8" x14ac:dyDescent="0.25">
      <c r="A21" s="2">
        <f>A20+TIME(0,30,0)</f>
        <v>0.625</v>
      </c>
      <c r="B21" t="s">
        <v>13</v>
      </c>
      <c r="C21" t="s">
        <v>13</v>
      </c>
      <c r="D21" t="s">
        <v>13</v>
      </c>
      <c r="E21" t="s">
        <v>13</v>
      </c>
      <c r="F21" t="s">
        <v>13</v>
      </c>
      <c r="H21" t="s">
        <v>18</v>
      </c>
    </row>
    <row r="22" spans="1:8" x14ac:dyDescent="0.25">
      <c r="A22" s="2">
        <f>A21+TIME(0,30,0)</f>
        <v>0.6458333333333334</v>
      </c>
      <c r="B22" t="s">
        <v>13</v>
      </c>
      <c r="C22" t="s">
        <v>13</v>
      </c>
      <c r="D22" t="s">
        <v>13</v>
      </c>
      <c r="E22" t="s">
        <v>13</v>
      </c>
      <c r="F22" t="s">
        <v>13</v>
      </c>
    </row>
    <row r="23" spans="1:8" x14ac:dyDescent="0.25">
      <c r="A23" s="2">
        <f>A22+TIME(0,30,0)</f>
        <v>0.6666666666666667</v>
      </c>
      <c r="B23" t="s">
        <v>13</v>
      </c>
      <c r="C23" t="s">
        <v>13</v>
      </c>
      <c r="D23" t="s">
        <v>13</v>
      </c>
      <c r="E23" t="s">
        <v>13</v>
      </c>
      <c r="F23" t="s">
        <v>12</v>
      </c>
      <c r="H23" t="s">
        <v>19</v>
      </c>
    </row>
    <row r="24" spans="1:8" x14ac:dyDescent="0.25">
      <c r="A24" s="2">
        <f>A23+TIME(0,30,0)</f>
        <v>0.6875000000000001</v>
      </c>
      <c r="B24" t="s">
        <v>13</v>
      </c>
      <c r="C24" t="s">
        <v>13</v>
      </c>
      <c r="D24" t="s">
        <v>13</v>
      </c>
      <c r="E24" t="s">
        <v>13</v>
      </c>
      <c r="H24" t="s">
        <v>19</v>
      </c>
    </row>
    <row r="25" spans="1:8" x14ac:dyDescent="0.25">
      <c r="A25" s="2">
        <f>A24+TIME(0,30,0)</f>
        <v>0.7083333333333335</v>
      </c>
      <c r="B25" t="s">
        <v>12</v>
      </c>
      <c r="C25" t="s">
        <v>12</v>
      </c>
      <c r="D25" t="s">
        <v>12</v>
      </c>
      <c r="E25" t="s">
        <v>12</v>
      </c>
      <c r="F25" t="s">
        <v>18</v>
      </c>
    </row>
    <row r="26" spans="1:8" x14ac:dyDescent="0.25">
      <c r="A26" s="2">
        <f>A25+TIME(0,30,0)</f>
        <v>0.7291666666666669</v>
      </c>
      <c r="B26" t="s">
        <v>18</v>
      </c>
      <c r="C26" t="s">
        <v>18</v>
      </c>
      <c r="D26" t="s">
        <v>18</v>
      </c>
      <c r="E26" t="s">
        <v>18</v>
      </c>
      <c r="F26" t="s">
        <v>18</v>
      </c>
    </row>
    <row r="27" spans="1:8" x14ac:dyDescent="0.25">
      <c r="A27" s="2">
        <f>A26+TIME(0,30,0)</f>
        <v>0.7500000000000002</v>
      </c>
      <c r="B27" t="s">
        <v>10</v>
      </c>
      <c r="C27" t="s">
        <v>10</v>
      </c>
      <c r="D27" t="s">
        <v>10</v>
      </c>
      <c r="E27" t="s">
        <v>10</v>
      </c>
      <c r="F27" t="s">
        <v>15</v>
      </c>
      <c r="G27" t="s">
        <v>20</v>
      </c>
      <c r="H27" t="s">
        <v>10</v>
      </c>
    </row>
    <row r="28" spans="1:8" x14ac:dyDescent="0.25">
      <c r="A28" s="2">
        <f>A27+TIME(0,30,0)</f>
        <v>0.7708333333333336</v>
      </c>
      <c r="B28" t="s">
        <v>15</v>
      </c>
      <c r="C28" t="s">
        <v>14</v>
      </c>
      <c r="D28" t="s">
        <v>16</v>
      </c>
      <c r="F28" t="s">
        <v>15</v>
      </c>
      <c r="G28" t="s">
        <v>20</v>
      </c>
    </row>
    <row r="29" spans="1:8" x14ac:dyDescent="0.25">
      <c r="A29" s="2">
        <f>A28+TIME(0,30,0)</f>
        <v>0.791666666666667</v>
      </c>
      <c r="B29" t="s">
        <v>15</v>
      </c>
      <c r="C29" t="s">
        <v>14</v>
      </c>
      <c r="D29" t="s">
        <v>16</v>
      </c>
      <c r="E29" t="s">
        <v>21</v>
      </c>
      <c r="F29" t="s">
        <v>15</v>
      </c>
      <c r="G29" t="s">
        <v>20</v>
      </c>
    </row>
    <row r="30" spans="1:8" x14ac:dyDescent="0.25">
      <c r="A30" s="2">
        <f>A29+TIME(0,30,0)</f>
        <v>0.8125000000000003</v>
      </c>
      <c r="B30" t="s">
        <v>17</v>
      </c>
      <c r="C30" t="s">
        <v>17</v>
      </c>
      <c r="E30" t="s">
        <v>21</v>
      </c>
      <c r="F30" t="s">
        <v>15</v>
      </c>
      <c r="G30" t="s">
        <v>20</v>
      </c>
    </row>
    <row r="31" spans="1:8" x14ac:dyDescent="0.25">
      <c r="A31" s="2">
        <f>A30+TIME(0,30,0)</f>
        <v>0.8333333333333337</v>
      </c>
      <c r="D31" t="s">
        <v>15</v>
      </c>
      <c r="E31" t="s">
        <v>21</v>
      </c>
      <c r="F31" t="s">
        <v>15</v>
      </c>
      <c r="G31" t="s">
        <v>20</v>
      </c>
      <c r="H31" t="s">
        <v>22</v>
      </c>
    </row>
    <row r="32" spans="1:8" x14ac:dyDescent="0.25">
      <c r="A32" s="2">
        <f>A31+TIME(0,30,0)</f>
        <v>0.8541666666666671</v>
      </c>
      <c r="B32" t="s">
        <v>19</v>
      </c>
      <c r="C32" t="s">
        <v>19</v>
      </c>
      <c r="D32" t="s">
        <v>15</v>
      </c>
      <c r="E32" t="s">
        <v>21</v>
      </c>
      <c r="F32" t="s">
        <v>15</v>
      </c>
      <c r="G32" t="s">
        <v>20</v>
      </c>
    </row>
    <row r="33" spans="1:8" x14ac:dyDescent="0.25">
      <c r="A33" s="2">
        <f>A32+TIME(0,30,0)</f>
        <v>0.8750000000000004</v>
      </c>
      <c r="B33" t="s">
        <v>19</v>
      </c>
      <c r="C33" t="s">
        <v>19</v>
      </c>
    </row>
    <row r="34" spans="1:8" x14ac:dyDescent="0.25">
      <c r="A34" s="2">
        <f>A33+TIME(0,30,0)</f>
        <v>0.8958333333333338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3" width="10" customWidth="1"/>
    <col min="4" max="4" width="18" customWidth="1"/>
  </cols>
  <sheetData>
    <row r="1" spans="1:4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t="s">
        <v>13</v>
      </c>
      <c r="B2" s="4">
        <f>COUNTIF('Weekly Schedule'!$B$3:$H$34,A2)/2</f>
        <v>39</v>
      </c>
      <c r="C2" s="4">
        <f>B2/7</f>
        <v>5.571428571428571</v>
      </c>
      <c r="D2" s="5">
        <f>B2/112</f>
        <v>0.3482142857142857</v>
      </c>
    </row>
    <row r="3" spans="1:4" x14ac:dyDescent="0.25">
      <c r="A3" t="s">
        <v>12</v>
      </c>
      <c r="B3" s="4">
        <f>COUNTIF('Weekly Schedule'!$B$3:$H$34,A3)/2</f>
        <v>5</v>
      </c>
      <c r="C3" s="4">
        <f>B3/7</f>
        <v>0.7142857142857143</v>
      </c>
      <c r="D3" s="5">
        <f>B3/112</f>
        <v>0.044642857142857144</v>
      </c>
    </row>
    <row r="4" spans="1:4" x14ac:dyDescent="0.25">
      <c r="A4" t="s">
        <v>11</v>
      </c>
      <c r="B4" s="4">
        <f>COUNTIF('Weekly Schedule'!$B$3:$H$34,A4)/2</f>
        <v>2.5</v>
      </c>
      <c r="C4" s="4">
        <f>B4/7</f>
        <v>0.35714285714285715</v>
      </c>
      <c r="D4" s="5">
        <f>B4/112</f>
        <v>0.022321428571428572</v>
      </c>
    </row>
    <row r="5" spans="1:4" x14ac:dyDescent="0.25">
      <c r="A5" t="s">
        <v>9</v>
      </c>
      <c r="B5" s="4">
        <f>COUNTIF('Weekly Schedule'!$B$3:$H$34,A5)/2</f>
        <v>3</v>
      </c>
      <c r="C5" s="4">
        <f>B5/7</f>
        <v>0.42857142857142855</v>
      </c>
      <c r="D5" s="5">
        <f>B5/112</f>
        <v>0.026785714285714284</v>
      </c>
    </row>
    <row r="6" spans="1:4" x14ac:dyDescent="0.25">
      <c r="A6" t="s">
        <v>10</v>
      </c>
      <c r="B6" s="4">
        <f>COUNTIF('Weekly Schedule'!$B$3:$H$34,A6)/2</f>
        <v>9.5</v>
      </c>
      <c r="C6" s="4">
        <f>B6/7</f>
        <v>1.3571428571428572</v>
      </c>
      <c r="D6" s="5">
        <f>B6/112</f>
        <v>0.08482142857142858</v>
      </c>
    </row>
    <row r="7" spans="1:4" x14ac:dyDescent="0.25">
      <c r="A7" t="s">
        <v>18</v>
      </c>
      <c r="B7" s="4">
        <f>COUNTIF('Weekly Schedule'!$B$3:$H$34,A7)/2</f>
        <v>4.5</v>
      </c>
      <c r="C7" s="4">
        <f>B7/7</f>
        <v>0.6428571428571429</v>
      </c>
      <c r="D7" s="5">
        <f>B7/112</f>
        <v>0.04017857142857143</v>
      </c>
    </row>
    <row r="8" spans="1:4" x14ac:dyDescent="0.25">
      <c r="A8" t="s">
        <v>17</v>
      </c>
      <c r="B8" s="4">
        <f>COUNTIF('Weekly Schedule'!$B$3:$H$34,A8)/2</f>
        <v>3</v>
      </c>
      <c r="C8" s="4">
        <f>B8/7</f>
        <v>0.42857142857142855</v>
      </c>
      <c r="D8" s="5">
        <f>B8/112</f>
        <v>0.026785714285714284</v>
      </c>
    </row>
    <row r="9" spans="1:4" x14ac:dyDescent="0.25">
      <c r="A9" t="s">
        <v>16</v>
      </c>
      <c r="B9" s="4">
        <f>COUNTIF('Weekly Schedule'!$B$3:$H$34,A9)/2</f>
        <v>2.5</v>
      </c>
      <c r="C9" s="4">
        <f>B9/7</f>
        <v>0.35714285714285715</v>
      </c>
      <c r="D9" s="5">
        <f>B9/112</f>
        <v>0.022321428571428572</v>
      </c>
    </row>
    <row r="10" spans="1:4" x14ac:dyDescent="0.25">
      <c r="A10" t="s">
        <v>14</v>
      </c>
      <c r="B10" s="4">
        <f>COUNTIF('Weekly Schedule'!$B$3:$H$34,A10)/2</f>
        <v>2.5</v>
      </c>
      <c r="C10" s="4">
        <f>B10/7</f>
        <v>0.35714285714285715</v>
      </c>
      <c r="D10" s="5">
        <f>B10/112</f>
        <v>0.022321428571428572</v>
      </c>
    </row>
    <row r="11" spans="1:4" x14ac:dyDescent="0.25">
      <c r="A11" t="s">
        <v>15</v>
      </c>
      <c r="B11" s="4">
        <f>COUNTIF('Weekly Schedule'!$B$3:$H$34,A11)/2</f>
        <v>6.5</v>
      </c>
      <c r="C11" s="4">
        <f>B11/7</f>
        <v>0.9285714285714286</v>
      </c>
      <c r="D11" s="5">
        <f>B11/112</f>
        <v>0.05803571428571429</v>
      </c>
    </row>
    <row r="12" spans="1:4" x14ac:dyDescent="0.25">
      <c r="A12" t="s">
        <v>19</v>
      </c>
      <c r="B12" s="4">
        <f>COUNTIF('Weekly Schedule'!$B$3:$H$34,A12)/2</f>
        <v>3</v>
      </c>
      <c r="C12" s="4">
        <f>B12/7</f>
        <v>0.42857142857142855</v>
      </c>
      <c r="D12" s="5">
        <f>B12/112</f>
        <v>0.026785714285714284</v>
      </c>
    </row>
    <row r="13" spans="1:4" x14ac:dyDescent="0.25">
      <c r="A13" t="s">
        <v>27</v>
      </c>
      <c r="B13" s="4">
        <f>COUNTA('Weekly Schedule'!$B$3:$H$34)/2-SUM(B2:B12)</f>
        <v>5.5</v>
      </c>
      <c r="C13" s="4">
        <f>B13/7</f>
        <v>0.7857142857142857</v>
      </c>
      <c r="D13" s="5">
        <f>B13/112</f>
        <v>0.049107142857142856</v>
      </c>
    </row>
    <row r="14" spans="1:4" x14ac:dyDescent="0.25">
      <c r="A14" t="s">
        <v>28</v>
      </c>
      <c r="B14" s="4">
        <f>COUNTA('Weekly Schedule'!$B$3:$H$34)/2</f>
        <v>86.5</v>
      </c>
      <c r="C14" s="4">
        <f>B14/7</f>
        <v>12.357142857142858</v>
      </c>
      <c r="D14" s="5">
        <f>B14/112</f>
        <v>0.7723214285714286</v>
      </c>
    </row>
    <row r="15" spans="1:4" x14ac:dyDescent="0.25">
      <c r="A15" t="s">
        <v>29</v>
      </c>
      <c r="B15" s="4">
        <f>COUNTBLANK('Weekly Schedule'!$B$3:$H$34)/2</f>
        <v>25.5</v>
      </c>
      <c r="C15" s="4">
        <f>B15/7</f>
        <v>3.642857142857143</v>
      </c>
      <c r="D15" s="5">
        <f>B15/112</f>
        <v>0.22767857142857142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Schedule</vt:lpstr>
      <vt:lpstr>Hours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Weekly Schedule</dc:title>
  <dc:subject/>
  <dc:description/>
  <cp:keywords/>
  <cp:category/>
  <cp:lastModifiedBy>Unknown</cp:lastModifiedBy>
  <dcterms:created xsi:type="dcterms:W3CDTF">2026-10-18T23:17:26Z</dcterms:created>
  <dcterms:modified xsi:type="dcterms:W3CDTF">2026-10-18T23:17:26Z</dcterms:modified>
</cp:coreProperties>
</file>