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" state="visible" r:id="rId4"/>
    <sheet sheetId="2" name="2027" state="visible" r:id="rId5"/>
  </sheets>
  <calcPr calcId="171027"/>
</workbook>
</file>

<file path=xl/sharedStrings.xml><?xml version="1.0" encoding="utf-8"?>
<sst xmlns="http://schemas.openxmlformats.org/spreadsheetml/2006/main" count="105" uniqueCount="34">
  <si>
    <t>Month</t>
  </si>
  <si>
    <t>Su</t>
  </si>
  <si>
    <t>Mo</t>
  </si>
  <si>
    <t>Tu</t>
  </si>
  <si>
    <t>We</t>
  </si>
  <si>
    <t>Th</t>
  </si>
  <si>
    <t>Fr</t>
  </si>
  <si>
    <t>Sa</t>
  </si>
  <si>
    <t>Weekdays</t>
  </si>
  <si>
    <t>Notes</t>
  </si>
  <si>
    <t>Change the year in A2 and every month redraws</t>
  </si>
  <si>
    <t>Jan 1 New Year's Day, Jan 19 Martin Luther King Jr. Day</t>
  </si>
  <si>
    <t>Feb 14 Valentine's Day, Feb 16 Presidents' Day</t>
  </si>
  <si>
    <t>Mar 8 Clocks go forward</t>
  </si>
  <si>
    <t>Apr 5 Easter Sunday</t>
  </si>
  <si>
    <t>May 10 Mother's Day, May 25 Memorial Day</t>
  </si>
  <si>
    <t>Jun 19 Juneteenth, Jun 21 Father's Day</t>
  </si>
  <si>
    <t>Jul 4 Independence Day (observed Fri Jul 3)</t>
  </si>
  <si>
    <t>Sep 7 Labor Day</t>
  </si>
  <si>
    <t>Oct 12 Columbus Day / Indigenous Peoples' Day, Oct 31 Halloween</t>
  </si>
  <si>
    <t>Nov 1 Clocks go back, Nov 11 Veterans Day, Nov 26 Thanksgiving</t>
  </si>
  <si>
    <t>Dec 25 Christmas Day, Dec 31 New Year's Eve</t>
  </si>
  <si>
    <t>Year total</t>
  </si>
  <si>
    <t>This year always follows the first tab, plus one</t>
  </si>
  <si>
    <t>Jan 1 New Year's Day, Jan 18 Martin Luther King Jr. Day</t>
  </si>
  <si>
    <t>Feb 14 Valentine's Day, Feb 15 Presidents' Day</t>
  </si>
  <si>
    <t>Mar 14 Clocks go forward, Mar 28 Easter Sunday</t>
  </si>
  <si>
    <t>May 9 Mother's Day, May 31 Memorial Day</t>
  </si>
  <si>
    <t>Jun 19 Juneteenth (observed Fri Jun 18), Jun 20 Father's Day</t>
  </si>
  <si>
    <t>Jul 4 Independence Day (observed Mon Jul 5)</t>
  </si>
  <si>
    <t>Sep 6 Labor Day</t>
  </si>
  <si>
    <t>Oct 11 Columbus Day / Indigenous Peoples' Day, Oct 31 Halloween</t>
  </si>
  <si>
    <t>Nov 7 Clocks go back, Nov 11 Veterans Day, Nov 25 Thanksgiving</t>
  </si>
  <si>
    <t>Dec 25 Christmas Day (observed Fri Dec 24), Dec 31 New Year's 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</si>
</sst>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"/>
    <numFmt numFmtId="165" formatCode="#,##0.##"/>
    <numFmt numFmtId="166" formatCode="mmmm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A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8" width="4" customWidth="1"/>
    <col min="39" max="39" width="10" customWidth="1"/>
    <col min="40" max="40" width="52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6</v>
      </c>
      <c r="V1" s="1" t="s">
        <v>7</v>
      </c>
      <c r="W1" s="1" t="s">
        <v>1</v>
      </c>
      <c r="X1" s="1" t="s">
        <v>2</v>
      </c>
      <c r="Y1" s="1" t="s">
        <v>3</v>
      </c>
      <c r="Z1" s="1" t="s">
        <v>4</v>
      </c>
      <c r="AA1" s="1" t="s">
        <v>5</v>
      </c>
      <c r="AB1" s="1" t="s">
        <v>6</v>
      </c>
      <c r="AC1" s="1" t="s">
        <v>7</v>
      </c>
      <c r="AD1" s="1" t="s">
        <v>1</v>
      </c>
      <c r="AE1" s="1" t="s">
        <v>2</v>
      </c>
      <c r="AF1" s="1" t="s">
        <v>3</v>
      </c>
      <c r="AG1" s="1" t="s">
        <v>4</v>
      </c>
      <c r="AH1" s="1" t="s">
        <v>5</v>
      </c>
      <c r="AI1" s="1" t="s">
        <v>6</v>
      </c>
      <c r="AJ1" s="1" t="s">
        <v>7</v>
      </c>
      <c r="AK1" s="1" t="s">
        <v>1</v>
      </c>
      <c r="AL1" s="1" t="s">
        <v>2</v>
      </c>
      <c r="AM1" s="1" t="s">
        <v>8</v>
      </c>
      <c r="AN1" s="1" t="s">
        <v>9</v>
      </c>
    </row>
    <row r="2" spans="1:40" x14ac:dyDescent="0.25">
      <c r="A2">
        <f>2026</f>
        <v>2026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t="s">
        <v>10</v>
      </c>
    </row>
    <row r="3" spans="1:40" x14ac:dyDescent="0.25">
      <c r="A3" s="4">
        <f>DATE($A$2,1,1)</f>
        <v>46023</v>
      </c>
      <c r="B3" s="2" t="str">
        <f>IF(MONTH($A3-WEEKDAY($A3)+1)=MONTH($A3),$A3-WEEKDAY($A3)+1,"")</f>
        <v/>
      </c>
      <c r="C3" s="2" t="str">
        <f>IF(MONTH($A3-WEEKDAY($A3)+2)=MONTH($A3),$A3-WEEKDAY($A3)+2,"")</f>
        <v/>
      </c>
      <c r="D3" s="2" t="str">
        <f>IF(MONTH($A3-WEEKDAY($A3)+3)=MONTH($A3),$A3-WEEKDAY($A3)+3,"")</f>
        <v/>
      </c>
      <c r="E3" s="2" t="str">
        <f>IF(MONTH($A3-WEEKDAY($A3)+4)=MONTH($A3),$A3-WEEKDAY($A3)+4,"")</f>
        <v/>
      </c>
      <c r="F3" s="2">
        <f>IF(MONTH($A3-WEEKDAY($A3)+5)=MONTH($A3),$A3-WEEKDAY($A3)+5,"")</f>
        <v>46023</v>
      </c>
      <c r="G3" s="2">
        <f>IF(MONTH($A3-WEEKDAY($A3)+6)=MONTH($A3),$A3-WEEKDAY($A3)+6,"")</f>
        <v>46024</v>
      </c>
      <c r="H3" s="2">
        <f>IF(MONTH($A3-WEEKDAY($A3)+7)=MONTH($A3),$A3-WEEKDAY($A3)+7,"")</f>
        <v>46025</v>
      </c>
      <c r="I3" s="2">
        <f>IF(MONTH($A3-WEEKDAY($A3)+8)=MONTH($A3),$A3-WEEKDAY($A3)+8,"")</f>
        <v>46026</v>
      </c>
      <c r="J3" s="2">
        <f>IF(MONTH($A3-WEEKDAY($A3)+9)=MONTH($A3),$A3-WEEKDAY($A3)+9,"")</f>
        <v>46027</v>
      </c>
      <c r="K3" s="2">
        <f>IF(MONTH($A3-WEEKDAY($A3)+10)=MONTH($A3),$A3-WEEKDAY($A3)+10,"")</f>
        <v>46028</v>
      </c>
      <c r="L3" s="2">
        <f>IF(MONTH($A3-WEEKDAY($A3)+11)=MONTH($A3),$A3-WEEKDAY($A3)+11,"")</f>
        <v>46029</v>
      </c>
      <c r="M3" s="2">
        <f>IF(MONTH($A3-WEEKDAY($A3)+12)=MONTH($A3),$A3-WEEKDAY($A3)+12,"")</f>
        <v>46030</v>
      </c>
      <c r="N3" s="2">
        <f>IF(MONTH($A3-WEEKDAY($A3)+13)=MONTH($A3),$A3-WEEKDAY($A3)+13,"")</f>
        <v>46031</v>
      </c>
      <c r="O3" s="2">
        <f>IF(MONTH($A3-WEEKDAY($A3)+14)=MONTH($A3),$A3-WEEKDAY($A3)+14,"")</f>
        <v>46032</v>
      </c>
      <c r="P3" s="2">
        <f>IF(MONTH($A3-WEEKDAY($A3)+15)=MONTH($A3),$A3-WEEKDAY($A3)+15,"")</f>
        <v>46033</v>
      </c>
      <c r="Q3" s="2">
        <f>IF(MONTH($A3-WEEKDAY($A3)+16)=MONTH($A3),$A3-WEEKDAY($A3)+16,"")</f>
        <v>46034</v>
      </c>
      <c r="R3" s="2">
        <f>IF(MONTH($A3-WEEKDAY($A3)+17)=MONTH($A3),$A3-WEEKDAY($A3)+17,"")</f>
        <v>46035</v>
      </c>
      <c r="S3" s="2">
        <f>IF(MONTH($A3-WEEKDAY($A3)+18)=MONTH($A3),$A3-WEEKDAY($A3)+18,"")</f>
        <v>46036</v>
      </c>
      <c r="T3" s="2">
        <f>IF(MONTH($A3-WEEKDAY($A3)+19)=MONTH($A3),$A3-WEEKDAY($A3)+19,"")</f>
        <v>46037</v>
      </c>
      <c r="U3" s="2">
        <f>IF(MONTH($A3-WEEKDAY($A3)+20)=MONTH($A3),$A3-WEEKDAY($A3)+20,"")</f>
        <v>46038</v>
      </c>
      <c r="V3" s="2">
        <f>IF(MONTH($A3-WEEKDAY($A3)+21)=MONTH($A3),$A3-WEEKDAY($A3)+21,"")</f>
        <v>46039</v>
      </c>
      <c r="W3" s="2">
        <f>IF(MONTH($A3-WEEKDAY($A3)+22)=MONTH($A3),$A3-WEEKDAY($A3)+22,"")</f>
        <v>46040</v>
      </c>
      <c r="X3" s="2">
        <f>IF(MONTH($A3-WEEKDAY($A3)+23)=MONTH($A3),$A3-WEEKDAY($A3)+23,"")</f>
        <v>46041</v>
      </c>
      <c r="Y3" s="2">
        <f>IF(MONTH($A3-WEEKDAY($A3)+24)=MONTH($A3),$A3-WEEKDAY($A3)+24,"")</f>
        <v>46042</v>
      </c>
      <c r="Z3" s="2">
        <f>IF(MONTH($A3-WEEKDAY($A3)+25)=MONTH($A3),$A3-WEEKDAY($A3)+25,"")</f>
        <v>46043</v>
      </c>
      <c r="AA3" s="2">
        <f>IF(MONTH($A3-WEEKDAY($A3)+26)=MONTH($A3),$A3-WEEKDAY($A3)+26,"")</f>
        <v>46044</v>
      </c>
      <c r="AB3" s="2">
        <f>IF(MONTH($A3-WEEKDAY($A3)+27)=MONTH($A3),$A3-WEEKDAY($A3)+27,"")</f>
        <v>46045</v>
      </c>
      <c r="AC3" s="2">
        <f>IF(MONTH($A3-WEEKDAY($A3)+28)=MONTH($A3),$A3-WEEKDAY($A3)+28,"")</f>
        <v>46046</v>
      </c>
      <c r="AD3" s="2">
        <f>IF(MONTH($A3-WEEKDAY($A3)+29)=MONTH($A3),$A3-WEEKDAY($A3)+29,"")</f>
        <v>46047</v>
      </c>
      <c r="AE3" s="2">
        <f>IF(MONTH($A3-WEEKDAY($A3)+30)=MONTH($A3),$A3-WEEKDAY($A3)+30,"")</f>
        <v>46048</v>
      </c>
      <c r="AF3" s="2">
        <f>IF(MONTH($A3-WEEKDAY($A3)+31)=MONTH($A3),$A3-WEEKDAY($A3)+31,"")</f>
        <v>46049</v>
      </c>
      <c r="AG3" s="2">
        <f>IF(MONTH($A3-WEEKDAY($A3)+32)=MONTH($A3),$A3-WEEKDAY($A3)+32,"")</f>
        <v>46050</v>
      </c>
      <c r="AH3" s="2">
        <f>IF(MONTH($A3-WEEKDAY($A3)+33)=MONTH($A3),$A3-WEEKDAY($A3)+33,"")</f>
        <v>46051</v>
      </c>
      <c r="AI3" s="2">
        <f>IF(MONTH($A3-WEEKDAY($A3)+34)=MONTH($A3),$A3-WEEKDAY($A3)+34,"")</f>
        <v>46052</v>
      </c>
      <c r="AJ3" s="2">
        <f>IF(MONTH($A3-WEEKDAY($A3)+35)=MONTH($A3),$A3-WEEKDAY($A3)+35,"")</f>
        <v>46053</v>
      </c>
      <c r="AK3" s="2" t="str">
        <f>IF(MONTH($A3-WEEKDAY($A3)+36)=MONTH($A3),$A3-WEEKDAY($A3)+36,"")</f>
        <v/>
      </c>
      <c r="AL3" s="2" t="str">
        <f>IF(MONTH($A3-WEEKDAY($A3)+37)=MONTH($A3),$A3-WEEKDAY($A3)+37,"")</f>
        <v/>
      </c>
      <c r="AM3" s="3">
        <f>NETWORKDAYS($A3,EOMONTH($A3,0))</f>
        <v>22</v>
      </c>
      <c r="AN3" t="s">
        <v>11</v>
      </c>
    </row>
    <row r="4" spans="1:40" x14ac:dyDescent="0.25">
      <c r="A4" s="4">
        <f>DATE($A$2,2,1)</f>
        <v>46054</v>
      </c>
      <c r="B4" s="2">
        <f>IF(MONTH($A4-WEEKDAY($A4)+1)=MONTH($A4),$A4-WEEKDAY($A4)+1,"")</f>
        <v>46054</v>
      </c>
      <c r="C4" s="2">
        <f>IF(MONTH($A4-WEEKDAY($A4)+2)=MONTH($A4),$A4-WEEKDAY($A4)+2,"")</f>
        <v>46055</v>
      </c>
      <c r="D4" s="2">
        <f>IF(MONTH($A4-WEEKDAY($A4)+3)=MONTH($A4),$A4-WEEKDAY($A4)+3,"")</f>
        <v>46056</v>
      </c>
      <c r="E4" s="2">
        <f>IF(MONTH($A4-WEEKDAY($A4)+4)=MONTH($A4),$A4-WEEKDAY($A4)+4,"")</f>
        <v>46057</v>
      </c>
      <c r="F4" s="2">
        <f>IF(MONTH($A4-WEEKDAY($A4)+5)=MONTH($A4),$A4-WEEKDAY($A4)+5,"")</f>
        <v>46058</v>
      </c>
      <c r="G4" s="2">
        <f>IF(MONTH($A4-WEEKDAY($A4)+6)=MONTH($A4),$A4-WEEKDAY($A4)+6,"")</f>
        <v>46059</v>
      </c>
      <c r="H4" s="2">
        <f>IF(MONTH($A4-WEEKDAY($A4)+7)=MONTH($A4),$A4-WEEKDAY($A4)+7,"")</f>
        <v>46060</v>
      </c>
      <c r="I4" s="2">
        <f>IF(MONTH($A4-WEEKDAY($A4)+8)=MONTH($A4),$A4-WEEKDAY($A4)+8,"")</f>
        <v>46061</v>
      </c>
      <c r="J4" s="2">
        <f>IF(MONTH($A4-WEEKDAY($A4)+9)=MONTH($A4),$A4-WEEKDAY($A4)+9,"")</f>
        <v>46062</v>
      </c>
      <c r="K4" s="2">
        <f>IF(MONTH($A4-WEEKDAY($A4)+10)=MONTH($A4),$A4-WEEKDAY($A4)+10,"")</f>
        <v>46063</v>
      </c>
      <c r="L4" s="2">
        <f>IF(MONTH($A4-WEEKDAY($A4)+11)=MONTH($A4),$A4-WEEKDAY($A4)+11,"")</f>
        <v>46064</v>
      </c>
      <c r="M4" s="2">
        <f>IF(MONTH($A4-WEEKDAY($A4)+12)=MONTH($A4),$A4-WEEKDAY($A4)+12,"")</f>
        <v>46065</v>
      </c>
      <c r="N4" s="2">
        <f>IF(MONTH($A4-WEEKDAY($A4)+13)=MONTH($A4),$A4-WEEKDAY($A4)+13,"")</f>
        <v>46066</v>
      </c>
      <c r="O4" s="2">
        <f>IF(MONTH($A4-WEEKDAY($A4)+14)=MONTH($A4),$A4-WEEKDAY($A4)+14,"")</f>
        <v>46067</v>
      </c>
      <c r="P4" s="2">
        <f>IF(MONTH($A4-WEEKDAY($A4)+15)=MONTH($A4),$A4-WEEKDAY($A4)+15,"")</f>
        <v>46068</v>
      </c>
      <c r="Q4" s="2">
        <f>IF(MONTH($A4-WEEKDAY($A4)+16)=MONTH($A4),$A4-WEEKDAY($A4)+16,"")</f>
        <v>46069</v>
      </c>
      <c r="R4" s="2">
        <f>IF(MONTH($A4-WEEKDAY($A4)+17)=MONTH($A4),$A4-WEEKDAY($A4)+17,"")</f>
        <v>46070</v>
      </c>
      <c r="S4" s="2">
        <f>IF(MONTH($A4-WEEKDAY($A4)+18)=MONTH($A4),$A4-WEEKDAY($A4)+18,"")</f>
        <v>46071</v>
      </c>
      <c r="T4" s="2">
        <f>IF(MONTH($A4-WEEKDAY($A4)+19)=MONTH($A4),$A4-WEEKDAY($A4)+19,"")</f>
        <v>46072</v>
      </c>
      <c r="U4" s="2">
        <f>IF(MONTH($A4-WEEKDAY($A4)+20)=MONTH($A4),$A4-WEEKDAY($A4)+20,"")</f>
        <v>46073</v>
      </c>
      <c r="V4" s="2">
        <f>IF(MONTH($A4-WEEKDAY($A4)+21)=MONTH($A4),$A4-WEEKDAY($A4)+21,"")</f>
        <v>46074</v>
      </c>
      <c r="W4" s="2">
        <f>IF(MONTH($A4-WEEKDAY($A4)+22)=MONTH($A4),$A4-WEEKDAY($A4)+22,"")</f>
        <v>46075</v>
      </c>
      <c r="X4" s="2">
        <f>IF(MONTH($A4-WEEKDAY($A4)+23)=MONTH($A4),$A4-WEEKDAY($A4)+23,"")</f>
        <v>46076</v>
      </c>
      <c r="Y4" s="2">
        <f>IF(MONTH($A4-WEEKDAY($A4)+24)=MONTH($A4),$A4-WEEKDAY($A4)+24,"")</f>
        <v>46077</v>
      </c>
      <c r="Z4" s="2">
        <f>IF(MONTH($A4-WEEKDAY($A4)+25)=MONTH($A4),$A4-WEEKDAY($A4)+25,"")</f>
        <v>46078</v>
      </c>
      <c r="AA4" s="2">
        <f>IF(MONTH($A4-WEEKDAY($A4)+26)=MONTH($A4),$A4-WEEKDAY($A4)+26,"")</f>
        <v>46079</v>
      </c>
      <c r="AB4" s="2">
        <f>IF(MONTH($A4-WEEKDAY($A4)+27)=MONTH($A4),$A4-WEEKDAY($A4)+27,"")</f>
        <v>46080</v>
      </c>
      <c r="AC4" s="2">
        <f>IF(MONTH($A4-WEEKDAY($A4)+28)=MONTH($A4),$A4-WEEKDAY($A4)+28,"")</f>
        <v>46081</v>
      </c>
      <c r="AD4" s="2" t="str">
        <f>IF(MONTH($A4-WEEKDAY($A4)+29)=MONTH($A4),$A4-WEEKDAY($A4)+29,"")</f>
        <v/>
      </c>
      <c r="AE4" s="2" t="str">
        <f>IF(MONTH($A4-WEEKDAY($A4)+30)=MONTH($A4),$A4-WEEKDAY($A4)+30,"")</f>
        <v/>
      </c>
      <c r="AF4" s="2" t="str">
        <f>IF(MONTH($A4-WEEKDAY($A4)+31)=MONTH($A4),$A4-WEEKDAY($A4)+31,"")</f>
        <v/>
      </c>
      <c r="AG4" s="2" t="str">
        <f>IF(MONTH($A4-WEEKDAY($A4)+32)=MONTH($A4),$A4-WEEKDAY($A4)+32,"")</f>
        <v/>
      </c>
      <c r="AH4" s="2" t="str">
        <f>IF(MONTH($A4-WEEKDAY($A4)+33)=MONTH($A4),$A4-WEEKDAY($A4)+33,"")</f>
        <v/>
      </c>
      <c r="AI4" s="2" t="str">
        <f>IF(MONTH($A4-WEEKDAY($A4)+34)=MONTH($A4),$A4-WEEKDAY($A4)+34,"")</f>
        <v/>
      </c>
      <c r="AJ4" s="2" t="str">
        <f>IF(MONTH($A4-WEEKDAY($A4)+35)=MONTH($A4),$A4-WEEKDAY($A4)+35,"")</f>
        <v/>
      </c>
      <c r="AK4" s="2" t="str">
        <f>IF(MONTH($A4-WEEKDAY($A4)+36)=MONTH($A4),$A4-WEEKDAY($A4)+36,"")</f>
        <v/>
      </c>
      <c r="AL4" s="2" t="str">
        <f>IF(MONTH($A4-WEEKDAY($A4)+37)=MONTH($A4),$A4-WEEKDAY($A4)+37,"")</f>
        <v/>
      </c>
      <c r="AM4" s="3">
        <f>NETWORKDAYS($A4,EOMONTH($A4,0))</f>
        <v>20</v>
      </c>
      <c r="AN4" t="s">
        <v>12</v>
      </c>
    </row>
    <row r="5" spans="1:40" x14ac:dyDescent="0.25">
      <c r="A5" s="4">
        <f>DATE($A$2,3,1)</f>
        <v>46082</v>
      </c>
      <c r="B5" s="2">
        <f>IF(MONTH($A5-WEEKDAY($A5)+1)=MONTH($A5),$A5-WEEKDAY($A5)+1,"")</f>
        <v>46082</v>
      </c>
      <c r="C5" s="2">
        <f>IF(MONTH($A5-WEEKDAY($A5)+2)=MONTH($A5),$A5-WEEKDAY($A5)+2,"")</f>
        <v>46083</v>
      </c>
      <c r="D5" s="2">
        <f>IF(MONTH($A5-WEEKDAY($A5)+3)=MONTH($A5),$A5-WEEKDAY($A5)+3,"")</f>
        <v>46084</v>
      </c>
      <c r="E5" s="2">
        <f>IF(MONTH($A5-WEEKDAY($A5)+4)=MONTH($A5),$A5-WEEKDAY($A5)+4,"")</f>
        <v>46085</v>
      </c>
      <c r="F5" s="2">
        <f>IF(MONTH($A5-WEEKDAY($A5)+5)=MONTH($A5),$A5-WEEKDAY($A5)+5,"")</f>
        <v>46086</v>
      </c>
      <c r="G5" s="2">
        <f>IF(MONTH($A5-WEEKDAY($A5)+6)=MONTH($A5),$A5-WEEKDAY($A5)+6,"")</f>
        <v>46087</v>
      </c>
      <c r="H5" s="2">
        <f>IF(MONTH($A5-WEEKDAY($A5)+7)=MONTH($A5),$A5-WEEKDAY($A5)+7,"")</f>
        <v>46088</v>
      </c>
      <c r="I5" s="2">
        <f>IF(MONTH($A5-WEEKDAY($A5)+8)=MONTH($A5),$A5-WEEKDAY($A5)+8,"")</f>
        <v>46089</v>
      </c>
      <c r="J5" s="2">
        <f>IF(MONTH($A5-WEEKDAY($A5)+9)=MONTH($A5),$A5-WEEKDAY($A5)+9,"")</f>
        <v>46090</v>
      </c>
      <c r="K5" s="2">
        <f>IF(MONTH($A5-WEEKDAY($A5)+10)=MONTH($A5),$A5-WEEKDAY($A5)+10,"")</f>
        <v>46091</v>
      </c>
      <c r="L5" s="2">
        <f>IF(MONTH($A5-WEEKDAY($A5)+11)=MONTH($A5),$A5-WEEKDAY($A5)+11,"")</f>
        <v>46092</v>
      </c>
      <c r="M5" s="2">
        <f>IF(MONTH($A5-WEEKDAY($A5)+12)=MONTH($A5),$A5-WEEKDAY($A5)+12,"")</f>
        <v>46093</v>
      </c>
      <c r="N5" s="2">
        <f>IF(MONTH($A5-WEEKDAY($A5)+13)=MONTH($A5),$A5-WEEKDAY($A5)+13,"")</f>
        <v>46094</v>
      </c>
      <c r="O5" s="2">
        <f>IF(MONTH($A5-WEEKDAY($A5)+14)=MONTH($A5),$A5-WEEKDAY($A5)+14,"")</f>
        <v>46095</v>
      </c>
      <c r="P5" s="2">
        <f>IF(MONTH($A5-WEEKDAY($A5)+15)=MONTH($A5),$A5-WEEKDAY($A5)+15,"")</f>
        <v>46096</v>
      </c>
      <c r="Q5" s="2">
        <f>IF(MONTH($A5-WEEKDAY($A5)+16)=MONTH($A5),$A5-WEEKDAY($A5)+16,"")</f>
        <v>46097</v>
      </c>
      <c r="R5" s="2">
        <f>IF(MONTH($A5-WEEKDAY($A5)+17)=MONTH($A5),$A5-WEEKDAY($A5)+17,"")</f>
        <v>46098</v>
      </c>
      <c r="S5" s="2">
        <f>IF(MONTH($A5-WEEKDAY($A5)+18)=MONTH($A5),$A5-WEEKDAY($A5)+18,"")</f>
        <v>46099</v>
      </c>
      <c r="T5" s="2">
        <f>IF(MONTH($A5-WEEKDAY($A5)+19)=MONTH($A5),$A5-WEEKDAY($A5)+19,"")</f>
        <v>46100</v>
      </c>
      <c r="U5" s="2">
        <f>IF(MONTH($A5-WEEKDAY($A5)+20)=MONTH($A5),$A5-WEEKDAY($A5)+20,"")</f>
        <v>46101</v>
      </c>
      <c r="V5" s="2">
        <f>IF(MONTH($A5-WEEKDAY($A5)+21)=MONTH($A5),$A5-WEEKDAY($A5)+21,"")</f>
        <v>46102</v>
      </c>
      <c r="W5" s="2">
        <f>IF(MONTH($A5-WEEKDAY($A5)+22)=MONTH($A5),$A5-WEEKDAY($A5)+22,"")</f>
        <v>46103</v>
      </c>
      <c r="X5" s="2">
        <f>IF(MONTH($A5-WEEKDAY($A5)+23)=MONTH($A5),$A5-WEEKDAY($A5)+23,"")</f>
        <v>46104</v>
      </c>
      <c r="Y5" s="2">
        <f>IF(MONTH($A5-WEEKDAY($A5)+24)=MONTH($A5),$A5-WEEKDAY($A5)+24,"")</f>
        <v>46105</v>
      </c>
      <c r="Z5" s="2">
        <f>IF(MONTH($A5-WEEKDAY($A5)+25)=MONTH($A5),$A5-WEEKDAY($A5)+25,"")</f>
        <v>46106</v>
      </c>
      <c r="AA5" s="2">
        <f>IF(MONTH($A5-WEEKDAY($A5)+26)=MONTH($A5),$A5-WEEKDAY($A5)+26,"")</f>
        <v>46107</v>
      </c>
      <c r="AB5" s="2">
        <f>IF(MONTH($A5-WEEKDAY($A5)+27)=MONTH($A5),$A5-WEEKDAY($A5)+27,"")</f>
        <v>46108</v>
      </c>
      <c r="AC5" s="2">
        <f>IF(MONTH($A5-WEEKDAY($A5)+28)=MONTH($A5),$A5-WEEKDAY($A5)+28,"")</f>
        <v>46109</v>
      </c>
      <c r="AD5" s="2">
        <f>IF(MONTH($A5-WEEKDAY($A5)+29)=MONTH($A5),$A5-WEEKDAY($A5)+29,"")</f>
        <v>46110</v>
      </c>
      <c r="AE5" s="2">
        <f>IF(MONTH($A5-WEEKDAY($A5)+30)=MONTH($A5),$A5-WEEKDAY($A5)+30,"")</f>
        <v>46111</v>
      </c>
      <c r="AF5" s="2">
        <f>IF(MONTH($A5-WEEKDAY($A5)+31)=MONTH($A5),$A5-WEEKDAY($A5)+31,"")</f>
        <v>46112</v>
      </c>
      <c r="AG5" s="2" t="str">
        <f>IF(MONTH($A5-WEEKDAY($A5)+32)=MONTH($A5),$A5-WEEKDAY($A5)+32,"")</f>
        <v/>
      </c>
      <c r="AH5" s="2" t="str">
        <f>IF(MONTH($A5-WEEKDAY($A5)+33)=MONTH($A5),$A5-WEEKDAY($A5)+33,"")</f>
        <v/>
      </c>
      <c r="AI5" s="2" t="str">
        <f>IF(MONTH($A5-WEEKDAY($A5)+34)=MONTH($A5),$A5-WEEKDAY($A5)+34,"")</f>
        <v/>
      </c>
      <c r="AJ5" s="2" t="str">
        <f>IF(MONTH($A5-WEEKDAY($A5)+35)=MONTH($A5),$A5-WEEKDAY($A5)+35,"")</f>
        <v/>
      </c>
      <c r="AK5" s="2" t="str">
        <f>IF(MONTH($A5-WEEKDAY($A5)+36)=MONTH($A5),$A5-WEEKDAY($A5)+36,"")</f>
        <v/>
      </c>
      <c r="AL5" s="2" t="str">
        <f>IF(MONTH($A5-WEEKDAY($A5)+37)=MONTH($A5),$A5-WEEKDAY($A5)+37,"")</f>
        <v/>
      </c>
      <c r="AM5" s="3">
        <f>NETWORKDAYS($A5,EOMONTH($A5,0))</f>
        <v>22</v>
      </c>
      <c r="AN5" t="s">
        <v>13</v>
      </c>
    </row>
    <row r="6" spans="1:40" x14ac:dyDescent="0.25">
      <c r="A6" s="4">
        <f>DATE($A$2,4,1)</f>
        <v>46113</v>
      </c>
      <c r="B6" s="2" t="str">
        <f>IF(MONTH($A6-WEEKDAY($A6)+1)=MONTH($A6),$A6-WEEKDAY($A6)+1,"")</f>
        <v/>
      </c>
      <c r="C6" s="2" t="str">
        <f>IF(MONTH($A6-WEEKDAY($A6)+2)=MONTH($A6),$A6-WEEKDAY($A6)+2,"")</f>
        <v/>
      </c>
      <c r="D6" s="2" t="str">
        <f>IF(MONTH($A6-WEEKDAY($A6)+3)=MONTH($A6),$A6-WEEKDAY($A6)+3,"")</f>
        <v/>
      </c>
      <c r="E6" s="2">
        <f>IF(MONTH($A6-WEEKDAY($A6)+4)=MONTH($A6),$A6-WEEKDAY($A6)+4,"")</f>
        <v>46113</v>
      </c>
      <c r="F6" s="2">
        <f>IF(MONTH($A6-WEEKDAY($A6)+5)=MONTH($A6),$A6-WEEKDAY($A6)+5,"")</f>
        <v>46114</v>
      </c>
      <c r="G6" s="2">
        <f>IF(MONTH($A6-WEEKDAY($A6)+6)=MONTH($A6),$A6-WEEKDAY($A6)+6,"")</f>
        <v>46115</v>
      </c>
      <c r="H6" s="2">
        <f>IF(MONTH($A6-WEEKDAY($A6)+7)=MONTH($A6),$A6-WEEKDAY($A6)+7,"")</f>
        <v>46116</v>
      </c>
      <c r="I6" s="2">
        <f>IF(MONTH($A6-WEEKDAY($A6)+8)=MONTH($A6),$A6-WEEKDAY($A6)+8,"")</f>
        <v>46117</v>
      </c>
      <c r="J6" s="2">
        <f>IF(MONTH($A6-WEEKDAY($A6)+9)=MONTH($A6),$A6-WEEKDAY($A6)+9,"")</f>
        <v>46118</v>
      </c>
      <c r="K6" s="2">
        <f>IF(MONTH($A6-WEEKDAY($A6)+10)=MONTH($A6),$A6-WEEKDAY($A6)+10,"")</f>
        <v>46119</v>
      </c>
      <c r="L6" s="2">
        <f>IF(MONTH($A6-WEEKDAY($A6)+11)=MONTH($A6),$A6-WEEKDAY($A6)+11,"")</f>
        <v>46120</v>
      </c>
      <c r="M6" s="2">
        <f>IF(MONTH($A6-WEEKDAY($A6)+12)=MONTH($A6),$A6-WEEKDAY($A6)+12,"")</f>
        <v>46121</v>
      </c>
      <c r="N6" s="2">
        <f>IF(MONTH($A6-WEEKDAY($A6)+13)=MONTH($A6),$A6-WEEKDAY($A6)+13,"")</f>
        <v>46122</v>
      </c>
      <c r="O6" s="2">
        <f>IF(MONTH($A6-WEEKDAY($A6)+14)=MONTH($A6),$A6-WEEKDAY($A6)+14,"")</f>
        <v>46123</v>
      </c>
      <c r="P6" s="2">
        <f>IF(MONTH($A6-WEEKDAY($A6)+15)=MONTH($A6),$A6-WEEKDAY($A6)+15,"")</f>
        <v>46124</v>
      </c>
      <c r="Q6" s="2">
        <f>IF(MONTH($A6-WEEKDAY($A6)+16)=MONTH($A6),$A6-WEEKDAY($A6)+16,"")</f>
        <v>46125</v>
      </c>
      <c r="R6" s="2">
        <f>IF(MONTH($A6-WEEKDAY($A6)+17)=MONTH($A6),$A6-WEEKDAY($A6)+17,"")</f>
        <v>46126</v>
      </c>
      <c r="S6" s="2">
        <f>IF(MONTH($A6-WEEKDAY($A6)+18)=MONTH($A6),$A6-WEEKDAY($A6)+18,"")</f>
        <v>46127</v>
      </c>
      <c r="T6" s="2">
        <f>IF(MONTH($A6-WEEKDAY($A6)+19)=MONTH($A6),$A6-WEEKDAY($A6)+19,"")</f>
        <v>46128</v>
      </c>
      <c r="U6" s="2">
        <f>IF(MONTH($A6-WEEKDAY($A6)+20)=MONTH($A6),$A6-WEEKDAY($A6)+20,"")</f>
        <v>46129</v>
      </c>
      <c r="V6" s="2">
        <f>IF(MONTH($A6-WEEKDAY($A6)+21)=MONTH($A6),$A6-WEEKDAY($A6)+21,"")</f>
        <v>46130</v>
      </c>
      <c r="W6" s="2">
        <f>IF(MONTH($A6-WEEKDAY($A6)+22)=MONTH($A6),$A6-WEEKDAY($A6)+22,"")</f>
        <v>46131</v>
      </c>
      <c r="X6" s="2">
        <f>IF(MONTH($A6-WEEKDAY($A6)+23)=MONTH($A6),$A6-WEEKDAY($A6)+23,"")</f>
        <v>46132</v>
      </c>
      <c r="Y6" s="2">
        <f>IF(MONTH($A6-WEEKDAY($A6)+24)=MONTH($A6),$A6-WEEKDAY($A6)+24,"")</f>
        <v>46133</v>
      </c>
      <c r="Z6" s="2">
        <f>IF(MONTH($A6-WEEKDAY($A6)+25)=MONTH($A6),$A6-WEEKDAY($A6)+25,"")</f>
        <v>46134</v>
      </c>
      <c r="AA6" s="2">
        <f>IF(MONTH($A6-WEEKDAY($A6)+26)=MONTH($A6),$A6-WEEKDAY($A6)+26,"")</f>
        <v>46135</v>
      </c>
      <c r="AB6" s="2">
        <f>IF(MONTH($A6-WEEKDAY($A6)+27)=MONTH($A6),$A6-WEEKDAY($A6)+27,"")</f>
        <v>46136</v>
      </c>
      <c r="AC6" s="2">
        <f>IF(MONTH($A6-WEEKDAY($A6)+28)=MONTH($A6),$A6-WEEKDAY($A6)+28,"")</f>
        <v>46137</v>
      </c>
      <c r="AD6" s="2">
        <f>IF(MONTH($A6-WEEKDAY($A6)+29)=MONTH($A6),$A6-WEEKDAY($A6)+29,"")</f>
        <v>46138</v>
      </c>
      <c r="AE6" s="2">
        <f>IF(MONTH($A6-WEEKDAY($A6)+30)=MONTH($A6),$A6-WEEKDAY($A6)+30,"")</f>
        <v>46139</v>
      </c>
      <c r="AF6" s="2">
        <f>IF(MONTH($A6-WEEKDAY($A6)+31)=MONTH($A6),$A6-WEEKDAY($A6)+31,"")</f>
        <v>46140</v>
      </c>
      <c r="AG6" s="2">
        <f>IF(MONTH($A6-WEEKDAY($A6)+32)=MONTH($A6),$A6-WEEKDAY($A6)+32,"")</f>
        <v>46141</v>
      </c>
      <c r="AH6" s="2">
        <f>IF(MONTH($A6-WEEKDAY($A6)+33)=MONTH($A6),$A6-WEEKDAY($A6)+33,"")</f>
        <v>46142</v>
      </c>
      <c r="AI6" s="2" t="str">
        <f>IF(MONTH($A6-WEEKDAY($A6)+34)=MONTH($A6),$A6-WEEKDAY($A6)+34,"")</f>
        <v/>
      </c>
      <c r="AJ6" s="2" t="str">
        <f>IF(MONTH($A6-WEEKDAY($A6)+35)=MONTH($A6),$A6-WEEKDAY($A6)+35,"")</f>
        <v/>
      </c>
      <c r="AK6" s="2" t="str">
        <f>IF(MONTH($A6-WEEKDAY($A6)+36)=MONTH($A6),$A6-WEEKDAY($A6)+36,"")</f>
        <v/>
      </c>
      <c r="AL6" s="2" t="str">
        <f>IF(MONTH($A6-WEEKDAY($A6)+37)=MONTH($A6),$A6-WEEKDAY($A6)+37,"")</f>
        <v/>
      </c>
      <c r="AM6" s="3">
        <f>NETWORKDAYS($A6,EOMONTH($A6,0))</f>
        <v>22</v>
      </c>
      <c r="AN6" t="s">
        <v>14</v>
      </c>
    </row>
    <row r="7" spans="1:40" x14ac:dyDescent="0.25">
      <c r="A7" s="4">
        <f>DATE($A$2,5,1)</f>
        <v>46143</v>
      </c>
      <c r="B7" s="2" t="str">
        <f>IF(MONTH($A7-WEEKDAY($A7)+1)=MONTH($A7),$A7-WEEKDAY($A7)+1,"")</f>
        <v/>
      </c>
      <c r="C7" s="2" t="str">
        <f>IF(MONTH($A7-WEEKDAY($A7)+2)=MONTH($A7),$A7-WEEKDAY($A7)+2,"")</f>
        <v/>
      </c>
      <c r="D7" s="2" t="str">
        <f>IF(MONTH($A7-WEEKDAY($A7)+3)=MONTH($A7),$A7-WEEKDAY($A7)+3,"")</f>
        <v/>
      </c>
      <c r="E7" s="2" t="str">
        <f>IF(MONTH($A7-WEEKDAY($A7)+4)=MONTH($A7),$A7-WEEKDAY($A7)+4,"")</f>
        <v/>
      </c>
      <c r="F7" s="2" t="str">
        <f>IF(MONTH($A7-WEEKDAY($A7)+5)=MONTH($A7),$A7-WEEKDAY($A7)+5,"")</f>
        <v/>
      </c>
      <c r="G7" s="2">
        <f>IF(MONTH($A7-WEEKDAY($A7)+6)=MONTH($A7),$A7-WEEKDAY($A7)+6,"")</f>
        <v>46143</v>
      </c>
      <c r="H7" s="2">
        <f>IF(MONTH($A7-WEEKDAY($A7)+7)=MONTH($A7),$A7-WEEKDAY($A7)+7,"")</f>
        <v>46144</v>
      </c>
      <c r="I7" s="2">
        <f>IF(MONTH($A7-WEEKDAY($A7)+8)=MONTH($A7),$A7-WEEKDAY($A7)+8,"")</f>
        <v>46145</v>
      </c>
      <c r="J7" s="2">
        <f>IF(MONTH($A7-WEEKDAY($A7)+9)=MONTH($A7),$A7-WEEKDAY($A7)+9,"")</f>
        <v>46146</v>
      </c>
      <c r="K7" s="2">
        <f>IF(MONTH($A7-WEEKDAY($A7)+10)=MONTH($A7),$A7-WEEKDAY($A7)+10,"")</f>
        <v>46147</v>
      </c>
      <c r="L7" s="2">
        <f>IF(MONTH($A7-WEEKDAY($A7)+11)=MONTH($A7),$A7-WEEKDAY($A7)+11,"")</f>
        <v>46148</v>
      </c>
      <c r="M7" s="2">
        <f>IF(MONTH($A7-WEEKDAY($A7)+12)=MONTH($A7),$A7-WEEKDAY($A7)+12,"")</f>
        <v>46149</v>
      </c>
      <c r="N7" s="2">
        <f>IF(MONTH($A7-WEEKDAY($A7)+13)=MONTH($A7),$A7-WEEKDAY($A7)+13,"")</f>
        <v>46150</v>
      </c>
      <c r="O7" s="2">
        <f>IF(MONTH($A7-WEEKDAY($A7)+14)=MONTH($A7),$A7-WEEKDAY($A7)+14,"")</f>
        <v>46151</v>
      </c>
      <c r="P7" s="2">
        <f>IF(MONTH($A7-WEEKDAY($A7)+15)=MONTH($A7),$A7-WEEKDAY($A7)+15,"")</f>
        <v>46152</v>
      </c>
      <c r="Q7" s="2">
        <f>IF(MONTH($A7-WEEKDAY($A7)+16)=MONTH($A7),$A7-WEEKDAY($A7)+16,"")</f>
        <v>46153</v>
      </c>
      <c r="R7" s="2">
        <f>IF(MONTH($A7-WEEKDAY($A7)+17)=MONTH($A7),$A7-WEEKDAY($A7)+17,"")</f>
        <v>46154</v>
      </c>
      <c r="S7" s="2">
        <f>IF(MONTH($A7-WEEKDAY($A7)+18)=MONTH($A7),$A7-WEEKDAY($A7)+18,"")</f>
        <v>46155</v>
      </c>
      <c r="T7" s="2">
        <f>IF(MONTH($A7-WEEKDAY($A7)+19)=MONTH($A7),$A7-WEEKDAY($A7)+19,"")</f>
        <v>46156</v>
      </c>
      <c r="U7" s="2">
        <f>IF(MONTH($A7-WEEKDAY($A7)+20)=MONTH($A7),$A7-WEEKDAY($A7)+20,"")</f>
        <v>46157</v>
      </c>
      <c r="V7" s="2">
        <f>IF(MONTH($A7-WEEKDAY($A7)+21)=MONTH($A7),$A7-WEEKDAY($A7)+21,"")</f>
        <v>46158</v>
      </c>
      <c r="W7" s="2">
        <f>IF(MONTH($A7-WEEKDAY($A7)+22)=MONTH($A7),$A7-WEEKDAY($A7)+22,"")</f>
        <v>46159</v>
      </c>
      <c r="X7" s="2">
        <f>IF(MONTH($A7-WEEKDAY($A7)+23)=MONTH($A7),$A7-WEEKDAY($A7)+23,"")</f>
        <v>46160</v>
      </c>
      <c r="Y7" s="2">
        <f>IF(MONTH($A7-WEEKDAY($A7)+24)=MONTH($A7),$A7-WEEKDAY($A7)+24,"")</f>
        <v>46161</v>
      </c>
      <c r="Z7" s="2">
        <f>IF(MONTH($A7-WEEKDAY($A7)+25)=MONTH($A7),$A7-WEEKDAY($A7)+25,"")</f>
        <v>46162</v>
      </c>
      <c r="AA7" s="2">
        <f>IF(MONTH($A7-WEEKDAY($A7)+26)=MONTH($A7),$A7-WEEKDAY($A7)+26,"")</f>
        <v>46163</v>
      </c>
      <c r="AB7" s="2">
        <f>IF(MONTH($A7-WEEKDAY($A7)+27)=MONTH($A7),$A7-WEEKDAY($A7)+27,"")</f>
        <v>46164</v>
      </c>
      <c r="AC7" s="2">
        <f>IF(MONTH($A7-WEEKDAY($A7)+28)=MONTH($A7),$A7-WEEKDAY($A7)+28,"")</f>
        <v>46165</v>
      </c>
      <c r="AD7" s="2">
        <f>IF(MONTH($A7-WEEKDAY($A7)+29)=MONTH($A7),$A7-WEEKDAY($A7)+29,"")</f>
        <v>46166</v>
      </c>
      <c r="AE7" s="2">
        <f>IF(MONTH($A7-WEEKDAY($A7)+30)=MONTH($A7),$A7-WEEKDAY($A7)+30,"")</f>
        <v>46167</v>
      </c>
      <c r="AF7" s="2">
        <f>IF(MONTH($A7-WEEKDAY($A7)+31)=MONTH($A7),$A7-WEEKDAY($A7)+31,"")</f>
        <v>46168</v>
      </c>
      <c r="AG7" s="2">
        <f>IF(MONTH($A7-WEEKDAY($A7)+32)=MONTH($A7),$A7-WEEKDAY($A7)+32,"")</f>
        <v>46169</v>
      </c>
      <c r="AH7" s="2">
        <f>IF(MONTH($A7-WEEKDAY($A7)+33)=MONTH($A7),$A7-WEEKDAY($A7)+33,"")</f>
        <v>46170</v>
      </c>
      <c r="AI7" s="2">
        <f>IF(MONTH($A7-WEEKDAY($A7)+34)=MONTH($A7),$A7-WEEKDAY($A7)+34,"")</f>
        <v>46171</v>
      </c>
      <c r="AJ7" s="2">
        <f>IF(MONTH($A7-WEEKDAY($A7)+35)=MONTH($A7),$A7-WEEKDAY($A7)+35,"")</f>
        <v>46172</v>
      </c>
      <c r="AK7" s="2">
        <f>IF(MONTH($A7-WEEKDAY($A7)+36)=MONTH($A7),$A7-WEEKDAY($A7)+36,"")</f>
        <v>46173</v>
      </c>
      <c r="AL7" s="2" t="str">
        <f>IF(MONTH($A7-WEEKDAY($A7)+37)=MONTH($A7),$A7-WEEKDAY($A7)+37,"")</f>
        <v/>
      </c>
      <c r="AM7" s="3">
        <f>NETWORKDAYS($A7,EOMONTH($A7,0))</f>
        <v>21</v>
      </c>
      <c r="AN7" t="s">
        <v>15</v>
      </c>
    </row>
    <row r="8" spans="1:40" x14ac:dyDescent="0.25">
      <c r="A8" s="4">
        <f>DATE($A$2,6,1)</f>
        <v>46174</v>
      </c>
      <c r="B8" s="2" t="str">
        <f>IF(MONTH($A8-WEEKDAY($A8)+1)=MONTH($A8),$A8-WEEKDAY($A8)+1,"")</f>
        <v/>
      </c>
      <c r="C8" s="2">
        <f>IF(MONTH($A8-WEEKDAY($A8)+2)=MONTH($A8),$A8-WEEKDAY($A8)+2,"")</f>
        <v>46174</v>
      </c>
      <c r="D8" s="2">
        <f>IF(MONTH($A8-WEEKDAY($A8)+3)=MONTH($A8),$A8-WEEKDAY($A8)+3,"")</f>
        <v>46175</v>
      </c>
      <c r="E8" s="2">
        <f>IF(MONTH($A8-WEEKDAY($A8)+4)=MONTH($A8),$A8-WEEKDAY($A8)+4,"")</f>
        <v>46176</v>
      </c>
      <c r="F8" s="2">
        <f>IF(MONTH($A8-WEEKDAY($A8)+5)=MONTH($A8),$A8-WEEKDAY($A8)+5,"")</f>
        <v>46177</v>
      </c>
      <c r="G8" s="2">
        <f>IF(MONTH($A8-WEEKDAY($A8)+6)=MONTH($A8),$A8-WEEKDAY($A8)+6,"")</f>
        <v>46178</v>
      </c>
      <c r="H8" s="2">
        <f>IF(MONTH($A8-WEEKDAY($A8)+7)=MONTH($A8),$A8-WEEKDAY($A8)+7,"")</f>
        <v>46179</v>
      </c>
      <c r="I8" s="2">
        <f>IF(MONTH($A8-WEEKDAY($A8)+8)=MONTH($A8),$A8-WEEKDAY($A8)+8,"")</f>
        <v>46180</v>
      </c>
      <c r="J8" s="2">
        <f>IF(MONTH($A8-WEEKDAY($A8)+9)=MONTH($A8),$A8-WEEKDAY($A8)+9,"")</f>
        <v>46181</v>
      </c>
      <c r="K8" s="2">
        <f>IF(MONTH($A8-WEEKDAY($A8)+10)=MONTH($A8),$A8-WEEKDAY($A8)+10,"")</f>
        <v>46182</v>
      </c>
      <c r="L8" s="2">
        <f>IF(MONTH($A8-WEEKDAY($A8)+11)=MONTH($A8),$A8-WEEKDAY($A8)+11,"")</f>
        <v>46183</v>
      </c>
      <c r="M8" s="2">
        <f>IF(MONTH($A8-WEEKDAY($A8)+12)=MONTH($A8),$A8-WEEKDAY($A8)+12,"")</f>
        <v>46184</v>
      </c>
      <c r="N8" s="2">
        <f>IF(MONTH($A8-WEEKDAY($A8)+13)=MONTH($A8),$A8-WEEKDAY($A8)+13,"")</f>
        <v>46185</v>
      </c>
      <c r="O8" s="2">
        <f>IF(MONTH($A8-WEEKDAY($A8)+14)=MONTH($A8),$A8-WEEKDAY($A8)+14,"")</f>
        <v>46186</v>
      </c>
      <c r="P8" s="2">
        <f>IF(MONTH($A8-WEEKDAY($A8)+15)=MONTH($A8),$A8-WEEKDAY($A8)+15,"")</f>
        <v>46187</v>
      </c>
      <c r="Q8" s="2">
        <f>IF(MONTH($A8-WEEKDAY($A8)+16)=MONTH($A8),$A8-WEEKDAY($A8)+16,"")</f>
        <v>46188</v>
      </c>
      <c r="R8" s="2">
        <f>IF(MONTH($A8-WEEKDAY($A8)+17)=MONTH($A8),$A8-WEEKDAY($A8)+17,"")</f>
        <v>46189</v>
      </c>
      <c r="S8" s="2">
        <f>IF(MONTH($A8-WEEKDAY($A8)+18)=MONTH($A8),$A8-WEEKDAY($A8)+18,"")</f>
        <v>46190</v>
      </c>
      <c r="T8" s="2">
        <f>IF(MONTH($A8-WEEKDAY($A8)+19)=MONTH($A8),$A8-WEEKDAY($A8)+19,"")</f>
        <v>46191</v>
      </c>
      <c r="U8" s="2">
        <f>IF(MONTH($A8-WEEKDAY($A8)+20)=MONTH($A8),$A8-WEEKDAY($A8)+20,"")</f>
        <v>46192</v>
      </c>
      <c r="V8" s="2">
        <f>IF(MONTH($A8-WEEKDAY($A8)+21)=MONTH($A8),$A8-WEEKDAY($A8)+21,"")</f>
        <v>46193</v>
      </c>
      <c r="W8" s="2">
        <f>IF(MONTH($A8-WEEKDAY($A8)+22)=MONTH($A8),$A8-WEEKDAY($A8)+22,"")</f>
        <v>46194</v>
      </c>
      <c r="X8" s="2">
        <f>IF(MONTH($A8-WEEKDAY($A8)+23)=MONTH($A8),$A8-WEEKDAY($A8)+23,"")</f>
        <v>46195</v>
      </c>
      <c r="Y8" s="2">
        <f>IF(MONTH($A8-WEEKDAY($A8)+24)=MONTH($A8),$A8-WEEKDAY($A8)+24,"")</f>
        <v>46196</v>
      </c>
      <c r="Z8" s="2">
        <f>IF(MONTH($A8-WEEKDAY($A8)+25)=MONTH($A8),$A8-WEEKDAY($A8)+25,"")</f>
        <v>46197</v>
      </c>
      <c r="AA8" s="2">
        <f>IF(MONTH($A8-WEEKDAY($A8)+26)=MONTH($A8),$A8-WEEKDAY($A8)+26,"")</f>
        <v>46198</v>
      </c>
      <c r="AB8" s="2">
        <f>IF(MONTH($A8-WEEKDAY($A8)+27)=MONTH($A8),$A8-WEEKDAY($A8)+27,"")</f>
        <v>46199</v>
      </c>
      <c r="AC8" s="2">
        <f>IF(MONTH($A8-WEEKDAY($A8)+28)=MONTH($A8),$A8-WEEKDAY($A8)+28,"")</f>
        <v>46200</v>
      </c>
      <c r="AD8" s="2">
        <f>IF(MONTH($A8-WEEKDAY($A8)+29)=MONTH($A8),$A8-WEEKDAY($A8)+29,"")</f>
        <v>46201</v>
      </c>
      <c r="AE8" s="2">
        <f>IF(MONTH($A8-WEEKDAY($A8)+30)=MONTH($A8),$A8-WEEKDAY($A8)+30,"")</f>
        <v>46202</v>
      </c>
      <c r="AF8" s="2">
        <f>IF(MONTH($A8-WEEKDAY($A8)+31)=MONTH($A8),$A8-WEEKDAY($A8)+31,"")</f>
        <v>46203</v>
      </c>
      <c r="AG8" s="2" t="str">
        <f>IF(MONTH($A8-WEEKDAY($A8)+32)=MONTH($A8),$A8-WEEKDAY($A8)+32,"")</f>
        <v/>
      </c>
      <c r="AH8" s="2" t="str">
        <f>IF(MONTH($A8-WEEKDAY($A8)+33)=MONTH($A8),$A8-WEEKDAY($A8)+33,"")</f>
        <v/>
      </c>
      <c r="AI8" s="2" t="str">
        <f>IF(MONTH($A8-WEEKDAY($A8)+34)=MONTH($A8),$A8-WEEKDAY($A8)+34,"")</f>
        <v/>
      </c>
      <c r="AJ8" s="2" t="str">
        <f>IF(MONTH($A8-WEEKDAY($A8)+35)=MONTH($A8),$A8-WEEKDAY($A8)+35,"")</f>
        <v/>
      </c>
      <c r="AK8" s="2" t="str">
        <f>IF(MONTH($A8-WEEKDAY($A8)+36)=MONTH($A8),$A8-WEEKDAY($A8)+36,"")</f>
        <v/>
      </c>
      <c r="AL8" s="2" t="str">
        <f>IF(MONTH($A8-WEEKDAY($A8)+37)=MONTH($A8),$A8-WEEKDAY($A8)+37,"")</f>
        <v/>
      </c>
      <c r="AM8" s="3">
        <f>NETWORKDAYS($A8,EOMONTH($A8,0))</f>
        <v>22</v>
      </c>
      <c r="AN8" t="s">
        <v>16</v>
      </c>
    </row>
    <row r="9" spans="1:40" x14ac:dyDescent="0.25">
      <c r="A9" s="4">
        <f>DATE($A$2,7,1)</f>
        <v>46204</v>
      </c>
      <c r="B9" s="2" t="str">
        <f>IF(MONTH($A9-WEEKDAY($A9)+1)=MONTH($A9),$A9-WEEKDAY($A9)+1,"")</f>
        <v/>
      </c>
      <c r="C9" s="2" t="str">
        <f>IF(MONTH($A9-WEEKDAY($A9)+2)=MONTH($A9),$A9-WEEKDAY($A9)+2,"")</f>
        <v/>
      </c>
      <c r="D9" s="2" t="str">
        <f>IF(MONTH($A9-WEEKDAY($A9)+3)=MONTH($A9),$A9-WEEKDAY($A9)+3,"")</f>
        <v/>
      </c>
      <c r="E9" s="2">
        <f>IF(MONTH($A9-WEEKDAY($A9)+4)=MONTH($A9),$A9-WEEKDAY($A9)+4,"")</f>
        <v>46204</v>
      </c>
      <c r="F9" s="2">
        <f>IF(MONTH($A9-WEEKDAY($A9)+5)=MONTH($A9),$A9-WEEKDAY($A9)+5,"")</f>
        <v>46205</v>
      </c>
      <c r="G9" s="2">
        <f>IF(MONTH($A9-WEEKDAY($A9)+6)=MONTH($A9),$A9-WEEKDAY($A9)+6,"")</f>
        <v>46206</v>
      </c>
      <c r="H9" s="2">
        <f>IF(MONTH($A9-WEEKDAY($A9)+7)=MONTH($A9),$A9-WEEKDAY($A9)+7,"")</f>
        <v>46207</v>
      </c>
      <c r="I9" s="2">
        <f>IF(MONTH($A9-WEEKDAY($A9)+8)=MONTH($A9),$A9-WEEKDAY($A9)+8,"")</f>
        <v>46208</v>
      </c>
      <c r="J9" s="2">
        <f>IF(MONTH($A9-WEEKDAY($A9)+9)=MONTH($A9),$A9-WEEKDAY($A9)+9,"")</f>
        <v>46209</v>
      </c>
      <c r="K9" s="2">
        <f>IF(MONTH($A9-WEEKDAY($A9)+10)=MONTH($A9),$A9-WEEKDAY($A9)+10,"")</f>
        <v>46210</v>
      </c>
      <c r="L9" s="2">
        <f>IF(MONTH($A9-WEEKDAY($A9)+11)=MONTH($A9),$A9-WEEKDAY($A9)+11,"")</f>
        <v>46211</v>
      </c>
      <c r="M9" s="2">
        <f>IF(MONTH($A9-WEEKDAY($A9)+12)=MONTH($A9),$A9-WEEKDAY($A9)+12,"")</f>
        <v>46212</v>
      </c>
      <c r="N9" s="2">
        <f>IF(MONTH($A9-WEEKDAY($A9)+13)=MONTH($A9),$A9-WEEKDAY($A9)+13,"")</f>
        <v>46213</v>
      </c>
      <c r="O9" s="2">
        <f>IF(MONTH($A9-WEEKDAY($A9)+14)=MONTH($A9),$A9-WEEKDAY($A9)+14,"")</f>
        <v>46214</v>
      </c>
      <c r="P9" s="2">
        <f>IF(MONTH($A9-WEEKDAY($A9)+15)=MONTH($A9),$A9-WEEKDAY($A9)+15,"")</f>
        <v>46215</v>
      </c>
      <c r="Q9" s="2">
        <f>IF(MONTH($A9-WEEKDAY($A9)+16)=MONTH($A9),$A9-WEEKDAY($A9)+16,"")</f>
        <v>46216</v>
      </c>
      <c r="R9" s="2">
        <f>IF(MONTH($A9-WEEKDAY($A9)+17)=MONTH($A9),$A9-WEEKDAY($A9)+17,"")</f>
        <v>46217</v>
      </c>
      <c r="S9" s="2">
        <f>IF(MONTH($A9-WEEKDAY($A9)+18)=MONTH($A9),$A9-WEEKDAY($A9)+18,"")</f>
        <v>46218</v>
      </c>
      <c r="T9" s="2">
        <f>IF(MONTH($A9-WEEKDAY($A9)+19)=MONTH($A9),$A9-WEEKDAY($A9)+19,"")</f>
        <v>46219</v>
      </c>
      <c r="U9" s="2">
        <f>IF(MONTH($A9-WEEKDAY($A9)+20)=MONTH($A9),$A9-WEEKDAY($A9)+20,"")</f>
        <v>46220</v>
      </c>
      <c r="V9" s="2">
        <f>IF(MONTH($A9-WEEKDAY($A9)+21)=MONTH($A9),$A9-WEEKDAY($A9)+21,"")</f>
        <v>46221</v>
      </c>
      <c r="W9" s="2">
        <f>IF(MONTH($A9-WEEKDAY($A9)+22)=MONTH($A9),$A9-WEEKDAY($A9)+22,"")</f>
        <v>46222</v>
      </c>
      <c r="X9" s="2">
        <f>IF(MONTH($A9-WEEKDAY($A9)+23)=MONTH($A9),$A9-WEEKDAY($A9)+23,"")</f>
        <v>46223</v>
      </c>
      <c r="Y9" s="2">
        <f>IF(MONTH($A9-WEEKDAY($A9)+24)=MONTH($A9),$A9-WEEKDAY($A9)+24,"")</f>
        <v>46224</v>
      </c>
      <c r="Z9" s="2">
        <f>IF(MONTH($A9-WEEKDAY($A9)+25)=MONTH($A9),$A9-WEEKDAY($A9)+25,"")</f>
        <v>46225</v>
      </c>
      <c r="AA9" s="2">
        <f>IF(MONTH($A9-WEEKDAY($A9)+26)=MONTH($A9),$A9-WEEKDAY($A9)+26,"")</f>
        <v>46226</v>
      </c>
      <c r="AB9" s="2">
        <f>IF(MONTH($A9-WEEKDAY($A9)+27)=MONTH($A9),$A9-WEEKDAY($A9)+27,"")</f>
        <v>46227</v>
      </c>
      <c r="AC9" s="2">
        <f>IF(MONTH($A9-WEEKDAY($A9)+28)=MONTH($A9),$A9-WEEKDAY($A9)+28,"")</f>
        <v>46228</v>
      </c>
      <c r="AD9" s="2">
        <f>IF(MONTH($A9-WEEKDAY($A9)+29)=MONTH($A9),$A9-WEEKDAY($A9)+29,"")</f>
        <v>46229</v>
      </c>
      <c r="AE9" s="2">
        <f>IF(MONTH($A9-WEEKDAY($A9)+30)=MONTH($A9),$A9-WEEKDAY($A9)+30,"")</f>
        <v>46230</v>
      </c>
      <c r="AF9" s="2">
        <f>IF(MONTH($A9-WEEKDAY($A9)+31)=MONTH($A9),$A9-WEEKDAY($A9)+31,"")</f>
        <v>46231</v>
      </c>
      <c r="AG9" s="2">
        <f>IF(MONTH($A9-WEEKDAY($A9)+32)=MONTH($A9),$A9-WEEKDAY($A9)+32,"")</f>
        <v>46232</v>
      </c>
      <c r="AH9" s="2">
        <f>IF(MONTH($A9-WEEKDAY($A9)+33)=MONTH($A9),$A9-WEEKDAY($A9)+33,"")</f>
        <v>46233</v>
      </c>
      <c r="AI9" s="2">
        <f>IF(MONTH($A9-WEEKDAY($A9)+34)=MONTH($A9),$A9-WEEKDAY($A9)+34,"")</f>
        <v>46234</v>
      </c>
      <c r="AJ9" s="2" t="str">
        <f>IF(MONTH($A9-WEEKDAY($A9)+35)=MONTH($A9),$A9-WEEKDAY($A9)+35,"")</f>
        <v/>
      </c>
      <c r="AK9" s="2" t="str">
        <f>IF(MONTH($A9-WEEKDAY($A9)+36)=MONTH($A9),$A9-WEEKDAY($A9)+36,"")</f>
        <v/>
      </c>
      <c r="AL9" s="2" t="str">
        <f>IF(MONTH($A9-WEEKDAY($A9)+37)=MONTH($A9),$A9-WEEKDAY($A9)+37,"")</f>
        <v/>
      </c>
      <c r="AM9" s="3">
        <f>NETWORKDAYS($A9,EOMONTH($A9,0))</f>
        <v>23</v>
      </c>
      <c r="AN9" t="s">
        <v>17</v>
      </c>
    </row>
    <row r="10" spans="1:40" x14ac:dyDescent="0.25">
      <c r="A10" s="4">
        <f>DATE($A$2,8,1)</f>
        <v>46235</v>
      </c>
      <c r="B10" s="2" t="str">
        <f>IF(MONTH($A10-WEEKDAY($A10)+1)=MONTH($A10),$A10-WEEKDAY($A10)+1,"")</f>
        <v/>
      </c>
      <c r="C10" s="2" t="str">
        <f>IF(MONTH($A10-WEEKDAY($A10)+2)=MONTH($A10),$A10-WEEKDAY($A10)+2,"")</f>
        <v/>
      </c>
      <c r="D10" s="2" t="str">
        <f>IF(MONTH($A10-WEEKDAY($A10)+3)=MONTH($A10),$A10-WEEKDAY($A10)+3,"")</f>
        <v/>
      </c>
      <c r="E10" s="2" t="str">
        <f>IF(MONTH($A10-WEEKDAY($A10)+4)=MONTH($A10),$A10-WEEKDAY($A10)+4,"")</f>
        <v/>
      </c>
      <c r="F10" s="2" t="str">
        <f>IF(MONTH($A10-WEEKDAY($A10)+5)=MONTH($A10),$A10-WEEKDAY($A10)+5,"")</f>
        <v/>
      </c>
      <c r="G10" s="2" t="str">
        <f>IF(MONTH($A10-WEEKDAY($A10)+6)=MONTH($A10),$A10-WEEKDAY($A10)+6,"")</f>
        <v/>
      </c>
      <c r="H10" s="2">
        <f>IF(MONTH($A10-WEEKDAY($A10)+7)=MONTH($A10),$A10-WEEKDAY($A10)+7,"")</f>
        <v>46235</v>
      </c>
      <c r="I10" s="2">
        <f>IF(MONTH($A10-WEEKDAY($A10)+8)=MONTH($A10),$A10-WEEKDAY($A10)+8,"")</f>
        <v>46236</v>
      </c>
      <c r="J10" s="2">
        <f>IF(MONTH($A10-WEEKDAY($A10)+9)=MONTH($A10),$A10-WEEKDAY($A10)+9,"")</f>
        <v>46237</v>
      </c>
      <c r="K10" s="2">
        <f>IF(MONTH($A10-WEEKDAY($A10)+10)=MONTH($A10),$A10-WEEKDAY($A10)+10,"")</f>
        <v>46238</v>
      </c>
      <c r="L10" s="2">
        <f>IF(MONTH($A10-WEEKDAY($A10)+11)=MONTH($A10),$A10-WEEKDAY($A10)+11,"")</f>
        <v>46239</v>
      </c>
      <c r="M10" s="2">
        <f>IF(MONTH($A10-WEEKDAY($A10)+12)=MONTH($A10),$A10-WEEKDAY($A10)+12,"")</f>
        <v>46240</v>
      </c>
      <c r="N10" s="2">
        <f>IF(MONTH($A10-WEEKDAY($A10)+13)=MONTH($A10),$A10-WEEKDAY($A10)+13,"")</f>
        <v>46241</v>
      </c>
      <c r="O10" s="2">
        <f>IF(MONTH($A10-WEEKDAY($A10)+14)=MONTH($A10),$A10-WEEKDAY($A10)+14,"")</f>
        <v>46242</v>
      </c>
      <c r="P10" s="2">
        <f>IF(MONTH($A10-WEEKDAY($A10)+15)=MONTH($A10),$A10-WEEKDAY($A10)+15,"")</f>
        <v>46243</v>
      </c>
      <c r="Q10" s="2">
        <f>IF(MONTH($A10-WEEKDAY($A10)+16)=MONTH($A10),$A10-WEEKDAY($A10)+16,"")</f>
        <v>46244</v>
      </c>
      <c r="R10" s="2">
        <f>IF(MONTH($A10-WEEKDAY($A10)+17)=MONTH($A10),$A10-WEEKDAY($A10)+17,"")</f>
        <v>46245</v>
      </c>
      <c r="S10" s="2">
        <f>IF(MONTH($A10-WEEKDAY($A10)+18)=MONTH($A10),$A10-WEEKDAY($A10)+18,"")</f>
        <v>46246</v>
      </c>
      <c r="T10" s="2">
        <f>IF(MONTH($A10-WEEKDAY($A10)+19)=MONTH($A10),$A10-WEEKDAY($A10)+19,"")</f>
        <v>46247</v>
      </c>
      <c r="U10" s="2">
        <f>IF(MONTH($A10-WEEKDAY($A10)+20)=MONTH($A10),$A10-WEEKDAY($A10)+20,"")</f>
        <v>46248</v>
      </c>
      <c r="V10" s="2">
        <f>IF(MONTH($A10-WEEKDAY($A10)+21)=MONTH($A10),$A10-WEEKDAY($A10)+21,"")</f>
        <v>46249</v>
      </c>
      <c r="W10" s="2">
        <f>IF(MONTH($A10-WEEKDAY($A10)+22)=MONTH($A10),$A10-WEEKDAY($A10)+22,"")</f>
        <v>46250</v>
      </c>
      <c r="X10" s="2">
        <f>IF(MONTH($A10-WEEKDAY($A10)+23)=MONTH($A10),$A10-WEEKDAY($A10)+23,"")</f>
        <v>46251</v>
      </c>
      <c r="Y10" s="2">
        <f>IF(MONTH($A10-WEEKDAY($A10)+24)=MONTH($A10),$A10-WEEKDAY($A10)+24,"")</f>
        <v>46252</v>
      </c>
      <c r="Z10" s="2">
        <f>IF(MONTH($A10-WEEKDAY($A10)+25)=MONTH($A10),$A10-WEEKDAY($A10)+25,"")</f>
        <v>46253</v>
      </c>
      <c r="AA10" s="2">
        <f>IF(MONTH($A10-WEEKDAY($A10)+26)=MONTH($A10),$A10-WEEKDAY($A10)+26,"")</f>
        <v>46254</v>
      </c>
      <c r="AB10" s="2">
        <f>IF(MONTH($A10-WEEKDAY($A10)+27)=MONTH($A10),$A10-WEEKDAY($A10)+27,"")</f>
        <v>46255</v>
      </c>
      <c r="AC10" s="2">
        <f>IF(MONTH($A10-WEEKDAY($A10)+28)=MONTH($A10),$A10-WEEKDAY($A10)+28,"")</f>
        <v>46256</v>
      </c>
      <c r="AD10" s="2">
        <f>IF(MONTH($A10-WEEKDAY($A10)+29)=MONTH($A10),$A10-WEEKDAY($A10)+29,"")</f>
        <v>46257</v>
      </c>
      <c r="AE10" s="2">
        <f>IF(MONTH($A10-WEEKDAY($A10)+30)=MONTH($A10),$A10-WEEKDAY($A10)+30,"")</f>
        <v>46258</v>
      </c>
      <c r="AF10" s="2">
        <f>IF(MONTH($A10-WEEKDAY($A10)+31)=MONTH($A10),$A10-WEEKDAY($A10)+31,"")</f>
        <v>46259</v>
      </c>
      <c r="AG10" s="2">
        <f>IF(MONTH($A10-WEEKDAY($A10)+32)=MONTH($A10),$A10-WEEKDAY($A10)+32,"")</f>
        <v>46260</v>
      </c>
      <c r="AH10" s="2">
        <f>IF(MONTH($A10-WEEKDAY($A10)+33)=MONTH($A10),$A10-WEEKDAY($A10)+33,"")</f>
        <v>46261</v>
      </c>
      <c r="AI10" s="2">
        <f>IF(MONTH($A10-WEEKDAY($A10)+34)=MONTH($A10),$A10-WEEKDAY($A10)+34,"")</f>
        <v>46262</v>
      </c>
      <c r="AJ10" s="2">
        <f>IF(MONTH($A10-WEEKDAY($A10)+35)=MONTH($A10),$A10-WEEKDAY($A10)+35,"")</f>
        <v>46263</v>
      </c>
      <c r="AK10" s="2">
        <f>IF(MONTH($A10-WEEKDAY($A10)+36)=MONTH($A10),$A10-WEEKDAY($A10)+36,"")</f>
        <v>46264</v>
      </c>
      <c r="AL10" s="2">
        <f>IF(MONTH($A10-WEEKDAY($A10)+37)=MONTH($A10),$A10-WEEKDAY($A10)+37,"")</f>
        <v>46265</v>
      </c>
      <c r="AM10" s="3">
        <f>NETWORKDAYS($A10,EOMONTH($A10,0))</f>
        <v>21</v>
      </c>
    </row>
    <row r="11" spans="1:40" x14ac:dyDescent="0.25">
      <c r="A11" s="4">
        <f>DATE($A$2,9,1)</f>
        <v>46266</v>
      </c>
      <c r="B11" s="2" t="str">
        <f>IF(MONTH($A11-WEEKDAY($A11)+1)=MONTH($A11),$A11-WEEKDAY($A11)+1,"")</f>
        <v/>
      </c>
      <c r="C11" s="2" t="str">
        <f>IF(MONTH($A11-WEEKDAY($A11)+2)=MONTH($A11),$A11-WEEKDAY($A11)+2,"")</f>
        <v/>
      </c>
      <c r="D11" s="2">
        <f>IF(MONTH($A11-WEEKDAY($A11)+3)=MONTH($A11),$A11-WEEKDAY($A11)+3,"")</f>
        <v>46266</v>
      </c>
      <c r="E11" s="2">
        <f>IF(MONTH($A11-WEEKDAY($A11)+4)=MONTH($A11),$A11-WEEKDAY($A11)+4,"")</f>
        <v>46267</v>
      </c>
      <c r="F11" s="2">
        <f>IF(MONTH($A11-WEEKDAY($A11)+5)=MONTH($A11),$A11-WEEKDAY($A11)+5,"")</f>
        <v>46268</v>
      </c>
      <c r="G11" s="2">
        <f>IF(MONTH($A11-WEEKDAY($A11)+6)=MONTH($A11),$A11-WEEKDAY($A11)+6,"")</f>
        <v>46269</v>
      </c>
      <c r="H11" s="2">
        <f>IF(MONTH($A11-WEEKDAY($A11)+7)=MONTH($A11),$A11-WEEKDAY($A11)+7,"")</f>
        <v>46270</v>
      </c>
      <c r="I11" s="2">
        <f>IF(MONTH($A11-WEEKDAY($A11)+8)=MONTH($A11),$A11-WEEKDAY($A11)+8,"")</f>
        <v>46271</v>
      </c>
      <c r="J11" s="2">
        <f>IF(MONTH($A11-WEEKDAY($A11)+9)=MONTH($A11),$A11-WEEKDAY($A11)+9,"")</f>
        <v>46272</v>
      </c>
      <c r="K11" s="2">
        <f>IF(MONTH($A11-WEEKDAY($A11)+10)=MONTH($A11),$A11-WEEKDAY($A11)+10,"")</f>
        <v>46273</v>
      </c>
      <c r="L11" s="2">
        <f>IF(MONTH($A11-WEEKDAY($A11)+11)=MONTH($A11),$A11-WEEKDAY($A11)+11,"")</f>
        <v>46274</v>
      </c>
      <c r="M11" s="2">
        <f>IF(MONTH($A11-WEEKDAY($A11)+12)=MONTH($A11),$A11-WEEKDAY($A11)+12,"")</f>
        <v>46275</v>
      </c>
      <c r="N11" s="2">
        <f>IF(MONTH($A11-WEEKDAY($A11)+13)=MONTH($A11),$A11-WEEKDAY($A11)+13,"")</f>
        <v>46276</v>
      </c>
      <c r="O11" s="2">
        <f>IF(MONTH($A11-WEEKDAY($A11)+14)=MONTH($A11),$A11-WEEKDAY($A11)+14,"")</f>
        <v>46277</v>
      </c>
      <c r="P11" s="2">
        <f>IF(MONTH($A11-WEEKDAY($A11)+15)=MONTH($A11),$A11-WEEKDAY($A11)+15,"")</f>
        <v>46278</v>
      </c>
      <c r="Q11" s="2">
        <f>IF(MONTH($A11-WEEKDAY($A11)+16)=MONTH($A11),$A11-WEEKDAY($A11)+16,"")</f>
        <v>46279</v>
      </c>
      <c r="R11" s="2">
        <f>IF(MONTH($A11-WEEKDAY($A11)+17)=MONTH($A11),$A11-WEEKDAY($A11)+17,"")</f>
        <v>46280</v>
      </c>
      <c r="S11" s="2">
        <f>IF(MONTH($A11-WEEKDAY($A11)+18)=MONTH($A11),$A11-WEEKDAY($A11)+18,"")</f>
        <v>46281</v>
      </c>
      <c r="T11" s="2">
        <f>IF(MONTH($A11-WEEKDAY($A11)+19)=MONTH($A11),$A11-WEEKDAY($A11)+19,"")</f>
        <v>46282</v>
      </c>
      <c r="U11" s="2">
        <f>IF(MONTH($A11-WEEKDAY($A11)+20)=MONTH($A11),$A11-WEEKDAY($A11)+20,"")</f>
        <v>46283</v>
      </c>
      <c r="V11" s="2">
        <f>IF(MONTH($A11-WEEKDAY($A11)+21)=MONTH($A11),$A11-WEEKDAY($A11)+21,"")</f>
        <v>46284</v>
      </c>
      <c r="W11" s="2">
        <f>IF(MONTH($A11-WEEKDAY($A11)+22)=MONTH($A11),$A11-WEEKDAY($A11)+22,"")</f>
        <v>46285</v>
      </c>
      <c r="X11" s="2">
        <f>IF(MONTH($A11-WEEKDAY($A11)+23)=MONTH($A11),$A11-WEEKDAY($A11)+23,"")</f>
        <v>46286</v>
      </c>
      <c r="Y11" s="2">
        <f>IF(MONTH($A11-WEEKDAY($A11)+24)=MONTH($A11),$A11-WEEKDAY($A11)+24,"")</f>
        <v>46287</v>
      </c>
      <c r="Z11" s="2">
        <f>IF(MONTH($A11-WEEKDAY($A11)+25)=MONTH($A11),$A11-WEEKDAY($A11)+25,"")</f>
        <v>46288</v>
      </c>
      <c r="AA11" s="2">
        <f>IF(MONTH($A11-WEEKDAY($A11)+26)=MONTH($A11),$A11-WEEKDAY($A11)+26,"")</f>
        <v>46289</v>
      </c>
      <c r="AB11" s="2">
        <f>IF(MONTH($A11-WEEKDAY($A11)+27)=MONTH($A11),$A11-WEEKDAY($A11)+27,"")</f>
        <v>46290</v>
      </c>
      <c r="AC11" s="2">
        <f>IF(MONTH($A11-WEEKDAY($A11)+28)=MONTH($A11),$A11-WEEKDAY($A11)+28,"")</f>
        <v>46291</v>
      </c>
      <c r="AD11" s="2">
        <f>IF(MONTH($A11-WEEKDAY($A11)+29)=MONTH($A11),$A11-WEEKDAY($A11)+29,"")</f>
        <v>46292</v>
      </c>
      <c r="AE11" s="2">
        <f>IF(MONTH($A11-WEEKDAY($A11)+30)=MONTH($A11),$A11-WEEKDAY($A11)+30,"")</f>
        <v>46293</v>
      </c>
      <c r="AF11" s="2">
        <f>IF(MONTH($A11-WEEKDAY($A11)+31)=MONTH($A11),$A11-WEEKDAY($A11)+31,"")</f>
        <v>46294</v>
      </c>
      <c r="AG11" s="2">
        <f>IF(MONTH($A11-WEEKDAY($A11)+32)=MONTH($A11),$A11-WEEKDAY($A11)+32,"")</f>
        <v>46295</v>
      </c>
      <c r="AH11" s="2" t="str">
        <f>IF(MONTH($A11-WEEKDAY($A11)+33)=MONTH($A11),$A11-WEEKDAY($A11)+33,"")</f>
        <v/>
      </c>
      <c r="AI11" s="2" t="str">
        <f>IF(MONTH($A11-WEEKDAY($A11)+34)=MONTH($A11),$A11-WEEKDAY($A11)+34,"")</f>
        <v/>
      </c>
      <c r="AJ11" s="2" t="str">
        <f>IF(MONTH($A11-WEEKDAY($A11)+35)=MONTH($A11),$A11-WEEKDAY($A11)+35,"")</f>
        <v/>
      </c>
      <c r="AK11" s="2" t="str">
        <f>IF(MONTH($A11-WEEKDAY($A11)+36)=MONTH($A11),$A11-WEEKDAY($A11)+36,"")</f>
        <v/>
      </c>
      <c r="AL11" s="2" t="str">
        <f>IF(MONTH($A11-WEEKDAY($A11)+37)=MONTH($A11),$A11-WEEKDAY($A11)+37,"")</f>
        <v/>
      </c>
      <c r="AM11" s="3">
        <f>NETWORKDAYS($A11,EOMONTH($A11,0))</f>
        <v>22</v>
      </c>
      <c r="AN11" t="s">
        <v>18</v>
      </c>
    </row>
    <row r="12" spans="1:40" x14ac:dyDescent="0.25">
      <c r="A12" s="4">
        <f>DATE($A$2,10,1)</f>
        <v>46296</v>
      </c>
      <c r="B12" s="2" t="str">
        <f>IF(MONTH($A12-WEEKDAY($A12)+1)=MONTH($A12),$A12-WEEKDAY($A12)+1,"")</f>
        <v/>
      </c>
      <c r="C12" s="2" t="str">
        <f>IF(MONTH($A12-WEEKDAY($A12)+2)=MONTH($A12),$A12-WEEKDAY($A12)+2,"")</f>
        <v/>
      </c>
      <c r="D12" s="2" t="str">
        <f>IF(MONTH($A12-WEEKDAY($A12)+3)=MONTH($A12),$A12-WEEKDAY($A12)+3,"")</f>
        <v/>
      </c>
      <c r="E12" s="2" t="str">
        <f>IF(MONTH($A12-WEEKDAY($A12)+4)=MONTH($A12),$A12-WEEKDAY($A12)+4,"")</f>
        <v/>
      </c>
      <c r="F12" s="2">
        <f>IF(MONTH($A12-WEEKDAY($A12)+5)=MONTH($A12),$A12-WEEKDAY($A12)+5,"")</f>
        <v>46296</v>
      </c>
      <c r="G12" s="2">
        <f>IF(MONTH($A12-WEEKDAY($A12)+6)=MONTH($A12),$A12-WEEKDAY($A12)+6,"")</f>
        <v>46297</v>
      </c>
      <c r="H12" s="2">
        <f>IF(MONTH($A12-WEEKDAY($A12)+7)=MONTH($A12),$A12-WEEKDAY($A12)+7,"")</f>
        <v>46298</v>
      </c>
      <c r="I12" s="2">
        <f>IF(MONTH($A12-WEEKDAY($A12)+8)=MONTH($A12),$A12-WEEKDAY($A12)+8,"")</f>
        <v>46299</v>
      </c>
      <c r="J12" s="2">
        <f>IF(MONTH($A12-WEEKDAY($A12)+9)=MONTH($A12),$A12-WEEKDAY($A12)+9,"")</f>
        <v>46300</v>
      </c>
      <c r="K12" s="2">
        <f>IF(MONTH($A12-WEEKDAY($A12)+10)=MONTH($A12),$A12-WEEKDAY($A12)+10,"")</f>
        <v>46301</v>
      </c>
      <c r="L12" s="2">
        <f>IF(MONTH($A12-WEEKDAY($A12)+11)=MONTH($A12),$A12-WEEKDAY($A12)+11,"")</f>
        <v>46302</v>
      </c>
      <c r="M12" s="2">
        <f>IF(MONTH($A12-WEEKDAY($A12)+12)=MONTH($A12),$A12-WEEKDAY($A12)+12,"")</f>
        <v>46303</v>
      </c>
      <c r="N12" s="2">
        <f>IF(MONTH($A12-WEEKDAY($A12)+13)=MONTH($A12),$A12-WEEKDAY($A12)+13,"")</f>
        <v>46304</v>
      </c>
      <c r="O12" s="2">
        <f>IF(MONTH($A12-WEEKDAY($A12)+14)=MONTH($A12),$A12-WEEKDAY($A12)+14,"")</f>
        <v>46305</v>
      </c>
      <c r="P12" s="2">
        <f>IF(MONTH($A12-WEEKDAY($A12)+15)=MONTH($A12),$A12-WEEKDAY($A12)+15,"")</f>
        <v>46306</v>
      </c>
      <c r="Q12" s="2">
        <f>IF(MONTH($A12-WEEKDAY($A12)+16)=MONTH($A12),$A12-WEEKDAY($A12)+16,"")</f>
        <v>46307</v>
      </c>
      <c r="R12" s="2">
        <f>IF(MONTH($A12-WEEKDAY($A12)+17)=MONTH($A12),$A12-WEEKDAY($A12)+17,"")</f>
        <v>46308</v>
      </c>
      <c r="S12" s="2">
        <f>IF(MONTH($A12-WEEKDAY($A12)+18)=MONTH($A12),$A12-WEEKDAY($A12)+18,"")</f>
        <v>46309</v>
      </c>
      <c r="T12" s="2">
        <f>IF(MONTH($A12-WEEKDAY($A12)+19)=MONTH($A12),$A12-WEEKDAY($A12)+19,"")</f>
        <v>46310</v>
      </c>
      <c r="U12" s="2">
        <f>IF(MONTH($A12-WEEKDAY($A12)+20)=MONTH($A12),$A12-WEEKDAY($A12)+20,"")</f>
        <v>46311</v>
      </c>
      <c r="V12" s="2">
        <f>IF(MONTH($A12-WEEKDAY($A12)+21)=MONTH($A12),$A12-WEEKDAY($A12)+21,"")</f>
        <v>46312</v>
      </c>
      <c r="W12" s="2">
        <f>IF(MONTH($A12-WEEKDAY($A12)+22)=MONTH($A12),$A12-WEEKDAY($A12)+22,"")</f>
        <v>46313</v>
      </c>
      <c r="X12" s="2">
        <f>IF(MONTH($A12-WEEKDAY($A12)+23)=MONTH($A12),$A12-WEEKDAY($A12)+23,"")</f>
        <v>46314</v>
      </c>
      <c r="Y12" s="2">
        <f>IF(MONTH($A12-WEEKDAY($A12)+24)=MONTH($A12),$A12-WEEKDAY($A12)+24,"")</f>
        <v>46315</v>
      </c>
      <c r="Z12" s="2">
        <f>IF(MONTH($A12-WEEKDAY($A12)+25)=MONTH($A12),$A12-WEEKDAY($A12)+25,"")</f>
        <v>46316</v>
      </c>
      <c r="AA12" s="2">
        <f>IF(MONTH($A12-WEEKDAY($A12)+26)=MONTH($A12),$A12-WEEKDAY($A12)+26,"")</f>
        <v>46317</v>
      </c>
      <c r="AB12" s="2">
        <f>IF(MONTH($A12-WEEKDAY($A12)+27)=MONTH($A12),$A12-WEEKDAY($A12)+27,"")</f>
        <v>46318</v>
      </c>
      <c r="AC12" s="2">
        <f>IF(MONTH($A12-WEEKDAY($A12)+28)=MONTH($A12),$A12-WEEKDAY($A12)+28,"")</f>
        <v>46319</v>
      </c>
      <c r="AD12" s="2">
        <f>IF(MONTH($A12-WEEKDAY($A12)+29)=MONTH($A12),$A12-WEEKDAY($A12)+29,"")</f>
        <v>46320</v>
      </c>
      <c r="AE12" s="2">
        <f>IF(MONTH($A12-WEEKDAY($A12)+30)=MONTH($A12),$A12-WEEKDAY($A12)+30,"")</f>
        <v>46321</v>
      </c>
      <c r="AF12" s="2">
        <f>IF(MONTH($A12-WEEKDAY($A12)+31)=MONTH($A12),$A12-WEEKDAY($A12)+31,"")</f>
        <v>46322</v>
      </c>
      <c r="AG12" s="2">
        <f>IF(MONTH($A12-WEEKDAY($A12)+32)=MONTH($A12),$A12-WEEKDAY($A12)+32,"")</f>
        <v>46323</v>
      </c>
      <c r="AH12" s="2">
        <f>IF(MONTH($A12-WEEKDAY($A12)+33)=MONTH($A12),$A12-WEEKDAY($A12)+33,"")</f>
        <v>46324</v>
      </c>
      <c r="AI12" s="2">
        <f>IF(MONTH($A12-WEEKDAY($A12)+34)=MONTH($A12),$A12-WEEKDAY($A12)+34,"")</f>
        <v>46325</v>
      </c>
      <c r="AJ12" s="2">
        <f>IF(MONTH($A12-WEEKDAY($A12)+35)=MONTH($A12),$A12-WEEKDAY($A12)+35,"")</f>
        <v>46326</v>
      </c>
      <c r="AK12" s="2" t="str">
        <f>IF(MONTH($A12-WEEKDAY($A12)+36)=MONTH($A12),$A12-WEEKDAY($A12)+36,"")</f>
        <v/>
      </c>
      <c r="AL12" s="2" t="str">
        <f>IF(MONTH($A12-WEEKDAY($A12)+37)=MONTH($A12),$A12-WEEKDAY($A12)+37,"")</f>
        <v/>
      </c>
      <c r="AM12" s="3">
        <f>NETWORKDAYS($A12,EOMONTH($A12,0))</f>
        <v>22</v>
      </c>
      <c r="AN12" t="s">
        <v>19</v>
      </c>
    </row>
    <row r="13" spans="1:40" x14ac:dyDescent="0.25">
      <c r="A13" s="4">
        <f>DATE($A$2,11,1)</f>
        <v>46327</v>
      </c>
      <c r="B13" s="2">
        <f>IF(MONTH($A13-WEEKDAY($A13)+1)=MONTH($A13),$A13-WEEKDAY($A13)+1,"")</f>
        <v>46327</v>
      </c>
      <c r="C13" s="2">
        <f>IF(MONTH($A13-WEEKDAY($A13)+2)=MONTH($A13),$A13-WEEKDAY($A13)+2,"")</f>
        <v>46328</v>
      </c>
      <c r="D13" s="2">
        <f>IF(MONTH($A13-WEEKDAY($A13)+3)=MONTH($A13),$A13-WEEKDAY($A13)+3,"")</f>
        <v>46329</v>
      </c>
      <c r="E13" s="2">
        <f>IF(MONTH($A13-WEEKDAY($A13)+4)=MONTH($A13),$A13-WEEKDAY($A13)+4,"")</f>
        <v>46330</v>
      </c>
      <c r="F13" s="2">
        <f>IF(MONTH($A13-WEEKDAY($A13)+5)=MONTH($A13),$A13-WEEKDAY($A13)+5,"")</f>
        <v>46331</v>
      </c>
      <c r="G13" s="2">
        <f>IF(MONTH($A13-WEEKDAY($A13)+6)=MONTH($A13),$A13-WEEKDAY($A13)+6,"")</f>
        <v>46332</v>
      </c>
      <c r="H13" s="2">
        <f>IF(MONTH($A13-WEEKDAY($A13)+7)=MONTH($A13),$A13-WEEKDAY($A13)+7,"")</f>
        <v>46333</v>
      </c>
      <c r="I13" s="2">
        <f>IF(MONTH($A13-WEEKDAY($A13)+8)=MONTH($A13),$A13-WEEKDAY($A13)+8,"")</f>
        <v>46334</v>
      </c>
      <c r="J13" s="2">
        <f>IF(MONTH($A13-WEEKDAY($A13)+9)=MONTH($A13),$A13-WEEKDAY($A13)+9,"")</f>
        <v>46335</v>
      </c>
      <c r="K13" s="2">
        <f>IF(MONTH($A13-WEEKDAY($A13)+10)=MONTH($A13),$A13-WEEKDAY($A13)+10,"")</f>
        <v>46336</v>
      </c>
      <c r="L13" s="2">
        <f>IF(MONTH($A13-WEEKDAY($A13)+11)=MONTH($A13),$A13-WEEKDAY($A13)+11,"")</f>
        <v>46337</v>
      </c>
      <c r="M13" s="2">
        <f>IF(MONTH($A13-WEEKDAY($A13)+12)=MONTH($A13),$A13-WEEKDAY($A13)+12,"")</f>
        <v>46338</v>
      </c>
      <c r="N13" s="2">
        <f>IF(MONTH($A13-WEEKDAY($A13)+13)=MONTH($A13),$A13-WEEKDAY($A13)+13,"")</f>
        <v>46339</v>
      </c>
      <c r="O13" s="2">
        <f>IF(MONTH($A13-WEEKDAY($A13)+14)=MONTH($A13),$A13-WEEKDAY($A13)+14,"")</f>
        <v>46340</v>
      </c>
      <c r="P13" s="2">
        <f>IF(MONTH($A13-WEEKDAY($A13)+15)=MONTH($A13),$A13-WEEKDAY($A13)+15,"")</f>
        <v>46341</v>
      </c>
      <c r="Q13" s="2">
        <f>IF(MONTH($A13-WEEKDAY($A13)+16)=MONTH($A13),$A13-WEEKDAY($A13)+16,"")</f>
        <v>46342</v>
      </c>
      <c r="R13" s="2">
        <f>IF(MONTH($A13-WEEKDAY($A13)+17)=MONTH($A13),$A13-WEEKDAY($A13)+17,"")</f>
        <v>46343</v>
      </c>
      <c r="S13" s="2">
        <f>IF(MONTH($A13-WEEKDAY($A13)+18)=MONTH($A13),$A13-WEEKDAY($A13)+18,"")</f>
        <v>46344</v>
      </c>
      <c r="T13" s="2">
        <f>IF(MONTH($A13-WEEKDAY($A13)+19)=MONTH($A13),$A13-WEEKDAY($A13)+19,"")</f>
        <v>46345</v>
      </c>
      <c r="U13" s="2">
        <f>IF(MONTH($A13-WEEKDAY($A13)+20)=MONTH($A13),$A13-WEEKDAY($A13)+20,"")</f>
        <v>46346</v>
      </c>
      <c r="V13" s="2">
        <f>IF(MONTH($A13-WEEKDAY($A13)+21)=MONTH($A13),$A13-WEEKDAY($A13)+21,"")</f>
        <v>46347</v>
      </c>
      <c r="W13" s="2">
        <f>IF(MONTH($A13-WEEKDAY($A13)+22)=MONTH($A13),$A13-WEEKDAY($A13)+22,"")</f>
        <v>46348</v>
      </c>
      <c r="X13" s="2">
        <f>IF(MONTH($A13-WEEKDAY($A13)+23)=MONTH($A13),$A13-WEEKDAY($A13)+23,"")</f>
        <v>46349</v>
      </c>
      <c r="Y13" s="2">
        <f>IF(MONTH($A13-WEEKDAY($A13)+24)=MONTH($A13),$A13-WEEKDAY($A13)+24,"")</f>
        <v>46350</v>
      </c>
      <c r="Z13" s="2">
        <f>IF(MONTH($A13-WEEKDAY($A13)+25)=MONTH($A13),$A13-WEEKDAY($A13)+25,"")</f>
        <v>46351</v>
      </c>
      <c r="AA13" s="2">
        <f>IF(MONTH($A13-WEEKDAY($A13)+26)=MONTH($A13),$A13-WEEKDAY($A13)+26,"")</f>
        <v>46352</v>
      </c>
      <c r="AB13" s="2">
        <f>IF(MONTH($A13-WEEKDAY($A13)+27)=MONTH($A13),$A13-WEEKDAY($A13)+27,"")</f>
        <v>46353</v>
      </c>
      <c r="AC13" s="2">
        <f>IF(MONTH($A13-WEEKDAY($A13)+28)=MONTH($A13),$A13-WEEKDAY($A13)+28,"")</f>
        <v>46354</v>
      </c>
      <c r="AD13" s="2">
        <f>IF(MONTH($A13-WEEKDAY($A13)+29)=MONTH($A13),$A13-WEEKDAY($A13)+29,"")</f>
        <v>46355</v>
      </c>
      <c r="AE13" s="2">
        <f>IF(MONTH($A13-WEEKDAY($A13)+30)=MONTH($A13),$A13-WEEKDAY($A13)+30,"")</f>
        <v>46356</v>
      </c>
      <c r="AF13" s="2" t="str">
        <f>IF(MONTH($A13-WEEKDAY($A13)+31)=MONTH($A13),$A13-WEEKDAY($A13)+31,"")</f>
        <v/>
      </c>
      <c r="AG13" s="2" t="str">
        <f>IF(MONTH($A13-WEEKDAY($A13)+32)=MONTH($A13),$A13-WEEKDAY($A13)+32,"")</f>
        <v/>
      </c>
      <c r="AH13" s="2" t="str">
        <f>IF(MONTH($A13-WEEKDAY($A13)+33)=MONTH($A13),$A13-WEEKDAY($A13)+33,"")</f>
        <v/>
      </c>
      <c r="AI13" s="2" t="str">
        <f>IF(MONTH($A13-WEEKDAY($A13)+34)=MONTH($A13),$A13-WEEKDAY($A13)+34,"")</f>
        <v/>
      </c>
      <c r="AJ13" s="2" t="str">
        <f>IF(MONTH($A13-WEEKDAY($A13)+35)=MONTH($A13),$A13-WEEKDAY($A13)+35,"")</f>
        <v/>
      </c>
      <c r="AK13" s="2" t="str">
        <f>IF(MONTH($A13-WEEKDAY($A13)+36)=MONTH($A13),$A13-WEEKDAY($A13)+36,"")</f>
        <v/>
      </c>
      <c r="AL13" s="2" t="str">
        <f>IF(MONTH($A13-WEEKDAY($A13)+37)=MONTH($A13),$A13-WEEKDAY($A13)+37,"")</f>
        <v/>
      </c>
      <c r="AM13" s="3">
        <f>NETWORKDAYS($A13,EOMONTH($A13,0))</f>
        <v>21</v>
      </c>
      <c r="AN13" t="s">
        <v>20</v>
      </c>
    </row>
    <row r="14" spans="1:40" x14ac:dyDescent="0.25">
      <c r="A14" s="4">
        <f>DATE($A$2,12,1)</f>
        <v>46357</v>
      </c>
      <c r="B14" s="2" t="str">
        <f>IF(MONTH($A14-WEEKDAY($A14)+1)=MONTH($A14),$A14-WEEKDAY($A14)+1,"")</f>
        <v/>
      </c>
      <c r="C14" s="2" t="str">
        <f>IF(MONTH($A14-WEEKDAY($A14)+2)=MONTH($A14),$A14-WEEKDAY($A14)+2,"")</f>
        <v/>
      </c>
      <c r="D14" s="2">
        <f>IF(MONTH($A14-WEEKDAY($A14)+3)=MONTH($A14),$A14-WEEKDAY($A14)+3,"")</f>
        <v>46357</v>
      </c>
      <c r="E14" s="2">
        <f>IF(MONTH($A14-WEEKDAY($A14)+4)=MONTH($A14),$A14-WEEKDAY($A14)+4,"")</f>
        <v>46358</v>
      </c>
      <c r="F14" s="2">
        <f>IF(MONTH($A14-WEEKDAY($A14)+5)=MONTH($A14),$A14-WEEKDAY($A14)+5,"")</f>
        <v>46359</v>
      </c>
      <c r="G14" s="2">
        <f>IF(MONTH($A14-WEEKDAY($A14)+6)=MONTH($A14),$A14-WEEKDAY($A14)+6,"")</f>
        <v>46360</v>
      </c>
      <c r="H14" s="2">
        <f>IF(MONTH($A14-WEEKDAY($A14)+7)=MONTH($A14),$A14-WEEKDAY($A14)+7,"")</f>
        <v>46361</v>
      </c>
      <c r="I14" s="2">
        <f>IF(MONTH($A14-WEEKDAY($A14)+8)=MONTH($A14),$A14-WEEKDAY($A14)+8,"")</f>
        <v>46362</v>
      </c>
      <c r="J14" s="2">
        <f>IF(MONTH($A14-WEEKDAY($A14)+9)=MONTH($A14),$A14-WEEKDAY($A14)+9,"")</f>
        <v>46363</v>
      </c>
      <c r="K14" s="2">
        <f>IF(MONTH($A14-WEEKDAY($A14)+10)=MONTH($A14),$A14-WEEKDAY($A14)+10,"")</f>
        <v>46364</v>
      </c>
      <c r="L14" s="2">
        <f>IF(MONTH($A14-WEEKDAY($A14)+11)=MONTH($A14),$A14-WEEKDAY($A14)+11,"")</f>
        <v>46365</v>
      </c>
      <c r="M14" s="2">
        <f>IF(MONTH($A14-WEEKDAY($A14)+12)=MONTH($A14),$A14-WEEKDAY($A14)+12,"")</f>
        <v>46366</v>
      </c>
      <c r="N14" s="2">
        <f>IF(MONTH($A14-WEEKDAY($A14)+13)=MONTH($A14),$A14-WEEKDAY($A14)+13,"")</f>
        <v>46367</v>
      </c>
      <c r="O14" s="2">
        <f>IF(MONTH($A14-WEEKDAY($A14)+14)=MONTH($A14),$A14-WEEKDAY($A14)+14,"")</f>
        <v>46368</v>
      </c>
      <c r="P14" s="2">
        <f>IF(MONTH($A14-WEEKDAY($A14)+15)=MONTH($A14),$A14-WEEKDAY($A14)+15,"")</f>
        <v>46369</v>
      </c>
      <c r="Q14" s="2">
        <f>IF(MONTH($A14-WEEKDAY($A14)+16)=MONTH($A14),$A14-WEEKDAY($A14)+16,"")</f>
        <v>46370</v>
      </c>
      <c r="R14" s="2">
        <f>IF(MONTH($A14-WEEKDAY($A14)+17)=MONTH($A14),$A14-WEEKDAY($A14)+17,"")</f>
        <v>46371</v>
      </c>
      <c r="S14" s="2">
        <f>IF(MONTH($A14-WEEKDAY($A14)+18)=MONTH($A14),$A14-WEEKDAY($A14)+18,"")</f>
        <v>46372</v>
      </c>
      <c r="T14" s="2">
        <f>IF(MONTH($A14-WEEKDAY($A14)+19)=MONTH($A14),$A14-WEEKDAY($A14)+19,"")</f>
        <v>46373</v>
      </c>
      <c r="U14" s="2">
        <f>IF(MONTH($A14-WEEKDAY($A14)+20)=MONTH($A14),$A14-WEEKDAY($A14)+20,"")</f>
        <v>46374</v>
      </c>
      <c r="V14" s="2">
        <f>IF(MONTH($A14-WEEKDAY($A14)+21)=MONTH($A14),$A14-WEEKDAY($A14)+21,"")</f>
        <v>46375</v>
      </c>
      <c r="W14" s="2">
        <f>IF(MONTH($A14-WEEKDAY($A14)+22)=MONTH($A14),$A14-WEEKDAY($A14)+22,"")</f>
        <v>46376</v>
      </c>
      <c r="X14" s="2">
        <f>IF(MONTH($A14-WEEKDAY($A14)+23)=MONTH($A14),$A14-WEEKDAY($A14)+23,"")</f>
        <v>46377</v>
      </c>
      <c r="Y14" s="2">
        <f>IF(MONTH($A14-WEEKDAY($A14)+24)=MONTH($A14),$A14-WEEKDAY($A14)+24,"")</f>
        <v>46378</v>
      </c>
      <c r="Z14" s="2">
        <f>IF(MONTH($A14-WEEKDAY($A14)+25)=MONTH($A14),$A14-WEEKDAY($A14)+25,"")</f>
        <v>46379</v>
      </c>
      <c r="AA14" s="2">
        <f>IF(MONTH($A14-WEEKDAY($A14)+26)=MONTH($A14),$A14-WEEKDAY($A14)+26,"")</f>
        <v>46380</v>
      </c>
      <c r="AB14" s="2">
        <f>IF(MONTH($A14-WEEKDAY($A14)+27)=MONTH($A14),$A14-WEEKDAY($A14)+27,"")</f>
        <v>46381</v>
      </c>
      <c r="AC14" s="2">
        <f>IF(MONTH($A14-WEEKDAY($A14)+28)=MONTH($A14),$A14-WEEKDAY($A14)+28,"")</f>
        <v>46382</v>
      </c>
      <c r="AD14" s="2">
        <f>IF(MONTH($A14-WEEKDAY($A14)+29)=MONTH($A14),$A14-WEEKDAY($A14)+29,"")</f>
        <v>46383</v>
      </c>
      <c r="AE14" s="2">
        <f>IF(MONTH($A14-WEEKDAY($A14)+30)=MONTH($A14),$A14-WEEKDAY($A14)+30,"")</f>
        <v>46384</v>
      </c>
      <c r="AF14" s="2">
        <f>IF(MONTH($A14-WEEKDAY($A14)+31)=MONTH($A14),$A14-WEEKDAY($A14)+31,"")</f>
        <v>46385</v>
      </c>
      <c r="AG14" s="2">
        <f>IF(MONTH($A14-WEEKDAY($A14)+32)=MONTH($A14),$A14-WEEKDAY($A14)+32,"")</f>
        <v>46386</v>
      </c>
      <c r="AH14" s="2">
        <f>IF(MONTH($A14-WEEKDAY($A14)+33)=MONTH($A14),$A14-WEEKDAY($A14)+33,"")</f>
        <v>46387</v>
      </c>
      <c r="AI14" s="2" t="str">
        <f>IF(MONTH($A14-WEEKDAY($A14)+34)=MONTH($A14),$A14-WEEKDAY($A14)+34,"")</f>
        <v/>
      </c>
      <c r="AJ14" s="2" t="str">
        <f>IF(MONTH($A14-WEEKDAY($A14)+35)=MONTH($A14),$A14-WEEKDAY($A14)+35,"")</f>
        <v/>
      </c>
      <c r="AK14" s="2" t="str">
        <f>IF(MONTH($A14-WEEKDAY($A14)+36)=MONTH($A14),$A14-WEEKDAY($A14)+36,"")</f>
        <v/>
      </c>
      <c r="AL14" s="2" t="str">
        <f>IF(MONTH($A14-WEEKDAY($A14)+37)=MONTH($A14),$A14-WEEKDAY($A14)+37,"")</f>
        <v/>
      </c>
      <c r="AM14" s="3">
        <f>NETWORKDAYS($A14,EOMONTH($A14,0))</f>
        <v>23</v>
      </c>
      <c r="AN14" t="s">
        <v>21</v>
      </c>
    </row>
    <row r="15" spans="1:40" x14ac:dyDescent="0.25">
      <c r="A15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">
        <f>SUM(AM3:AM14)</f>
        <v>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A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8" width="4" customWidth="1"/>
    <col min="39" max="39" width="10" customWidth="1"/>
    <col min="40" max="40" width="52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1</v>
      </c>
      <c r="Q1" s="1" t="s">
        <v>2</v>
      </c>
      <c r="R1" s="1" t="s">
        <v>3</v>
      </c>
      <c r="S1" s="1" t="s">
        <v>4</v>
      </c>
      <c r="T1" s="1" t="s">
        <v>5</v>
      </c>
      <c r="U1" s="1" t="s">
        <v>6</v>
      </c>
      <c r="V1" s="1" t="s">
        <v>7</v>
      </c>
      <c r="W1" s="1" t="s">
        <v>1</v>
      </c>
      <c r="X1" s="1" t="s">
        <v>2</v>
      </c>
      <c r="Y1" s="1" t="s">
        <v>3</v>
      </c>
      <c r="Z1" s="1" t="s">
        <v>4</v>
      </c>
      <c r="AA1" s="1" t="s">
        <v>5</v>
      </c>
      <c r="AB1" s="1" t="s">
        <v>6</v>
      </c>
      <c r="AC1" s="1" t="s">
        <v>7</v>
      </c>
      <c r="AD1" s="1" t="s">
        <v>1</v>
      </c>
      <c r="AE1" s="1" t="s">
        <v>2</v>
      </c>
      <c r="AF1" s="1" t="s">
        <v>3</v>
      </c>
      <c r="AG1" s="1" t="s">
        <v>4</v>
      </c>
      <c r="AH1" s="1" t="s">
        <v>5</v>
      </c>
      <c r="AI1" s="1" t="s">
        <v>6</v>
      </c>
      <c r="AJ1" s="1" t="s">
        <v>7</v>
      </c>
      <c r="AK1" s="1" t="s">
        <v>1</v>
      </c>
      <c r="AL1" s="1" t="s">
        <v>2</v>
      </c>
      <c r="AM1" s="1" t="s">
        <v>8</v>
      </c>
      <c r="AN1" s="1" t="s">
        <v>9</v>
      </c>
    </row>
    <row r="2" spans="1:40" x14ac:dyDescent="0.25">
      <c r="A2">
        <f>'2026'!A2+1</f>
        <v>2027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t="s">
        <v>23</v>
      </c>
    </row>
    <row r="3" spans="1:40" x14ac:dyDescent="0.25">
      <c r="A3" s="4">
        <f>DATE($A$2,1,1)</f>
        <v>46388</v>
      </c>
      <c r="B3" s="2" t="str">
        <f>IF(MONTH($A3-WEEKDAY($A3)+1)=MONTH($A3),$A3-WEEKDAY($A3)+1,"")</f>
        <v/>
      </c>
      <c r="C3" s="2" t="str">
        <f>IF(MONTH($A3-WEEKDAY($A3)+2)=MONTH($A3),$A3-WEEKDAY($A3)+2,"")</f>
        <v/>
      </c>
      <c r="D3" s="2" t="str">
        <f>IF(MONTH($A3-WEEKDAY($A3)+3)=MONTH($A3),$A3-WEEKDAY($A3)+3,"")</f>
        <v/>
      </c>
      <c r="E3" s="2" t="str">
        <f>IF(MONTH($A3-WEEKDAY($A3)+4)=MONTH($A3),$A3-WEEKDAY($A3)+4,"")</f>
        <v/>
      </c>
      <c r="F3" s="2" t="str">
        <f>IF(MONTH($A3-WEEKDAY($A3)+5)=MONTH($A3),$A3-WEEKDAY($A3)+5,"")</f>
        <v/>
      </c>
      <c r="G3" s="2">
        <f>IF(MONTH($A3-WEEKDAY($A3)+6)=MONTH($A3),$A3-WEEKDAY($A3)+6,"")</f>
        <v>46388</v>
      </c>
      <c r="H3" s="2">
        <f>IF(MONTH($A3-WEEKDAY($A3)+7)=MONTH($A3),$A3-WEEKDAY($A3)+7,"")</f>
        <v>46389</v>
      </c>
      <c r="I3" s="2">
        <f>IF(MONTH($A3-WEEKDAY($A3)+8)=MONTH($A3),$A3-WEEKDAY($A3)+8,"")</f>
        <v>46390</v>
      </c>
      <c r="J3" s="2">
        <f>IF(MONTH($A3-WEEKDAY($A3)+9)=MONTH($A3),$A3-WEEKDAY($A3)+9,"")</f>
        <v>46391</v>
      </c>
      <c r="K3" s="2">
        <f>IF(MONTH($A3-WEEKDAY($A3)+10)=MONTH($A3),$A3-WEEKDAY($A3)+10,"")</f>
        <v>46392</v>
      </c>
      <c r="L3" s="2">
        <f>IF(MONTH($A3-WEEKDAY($A3)+11)=MONTH($A3),$A3-WEEKDAY($A3)+11,"")</f>
        <v>46393</v>
      </c>
      <c r="M3" s="2">
        <f>IF(MONTH($A3-WEEKDAY($A3)+12)=MONTH($A3),$A3-WEEKDAY($A3)+12,"")</f>
        <v>46394</v>
      </c>
      <c r="N3" s="2">
        <f>IF(MONTH($A3-WEEKDAY($A3)+13)=MONTH($A3),$A3-WEEKDAY($A3)+13,"")</f>
        <v>46395</v>
      </c>
      <c r="O3" s="2">
        <f>IF(MONTH($A3-WEEKDAY($A3)+14)=MONTH($A3),$A3-WEEKDAY($A3)+14,"")</f>
        <v>46396</v>
      </c>
      <c r="P3" s="2">
        <f>IF(MONTH($A3-WEEKDAY($A3)+15)=MONTH($A3),$A3-WEEKDAY($A3)+15,"")</f>
        <v>46397</v>
      </c>
      <c r="Q3" s="2">
        <f>IF(MONTH($A3-WEEKDAY($A3)+16)=MONTH($A3),$A3-WEEKDAY($A3)+16,"")</f>
        <v>46398</v>
      </c>
      <c r="R3" s="2">
        <f>IF(MONTH($A3-WEEKDAY($A3)+17)=MONTH($A3),$A3-WEEKDAY($A3)+17,"")</f>
        <v>46399</v>
      </c>
      <c r="S3" s="2">
        <f>IF(MONTH($A3-WEEKDAY($A3)+18)=MONTH($A3),$A3-WEEKDAY($A3)+18,"")</f>
        <v>46400</v>
      </c>
      <c r="T3" s="2">
        <f>IF(MONTH($A3-WEEKDAY($A3)+19)=MONTH($A3),$A3-WEEKDAY($A3)+19,"")</f>
        <v>46401</v>
      </c>
      <c r="U3" s="2">
        <f>IF(MONTH($A3-WEEKDAY($A3)+20)=MONTH($A3),$A3-WEEKDAY($A3)+20,"")</f>
        <v>46402</v>
      </c>
      <c r="V3" s="2">
        <f>IF(MONTH($A3-WEEKDAY($A3)+21)=MONTH($A3),$A3-WEEKDAY($A3)+21,"")</f>
        <v>46403</v>
      </c>
      <c r="W3" s="2">
        <f>IF(MONTH($A3-WEEKDAY($A3)+22)=MONTH($A3),$A3-WEEKDAY($A3)+22,"")</f>
        <v>46404</v>
      </c>
      <c r="X3" s="2">
        <f>IF(MONTH($A3-WEEKDAY($A3)+23)=MONTH($A3),$A3-WEEKDAY($A3)+23,"")</f>
        <v>46405</v>
      </c>
      <c r="Y3" s="2">
        <f>IF(MONTH($A3-WEEKDAY($A3)+24)=MONTH($A3),$A3-WEEKDAY($A3)+24,"")</f>
        <v>46406</v>
      </c>
      <c r="Z3" s="2">
        <f>IF(MONTH($A3-WEEKDAY($A3)+25)=MONTH($A3),$A3-WEEKDAY($A3)+25,"")</f>
        <v>46407</v>
      </c>
      <c r="AA3" s="2">
        <f>IF(MONTH($A3-WEEKDAY($A3)+26)=MONTH($A3),$A3-WEEKDAY($A3)+26,"")</f>
        <v>46408</v>
      </c>
      <c r="AB3" s="2">
        <f>IF(MONTH($A3-WEEKDAY($A3)+27)=MONTH($A3),$A3-WEEKDAY($A3)+27,"")</f>
        <v>46409</v>
      </c>
      <c r="AC3" s="2">
        <f>IF(MONTH($A3-WEEKDAY($A3)+28)=MONTH($A3),$A3-WEEKDAY($A3)+28,"")</f>
        <v>46410</v>
      </c>
      <c r="AD3" s="2">
        <f>IF(MONTH($A3-WEEKDAY($A3)+29)=MONTH($A3),$A3-WEEKDAY($A3)+29,"")</f>
        <v>46411</v>
      </c>
      <c r="AE3" s="2">
        <f>IF(MONTH($A3-WEEKDAY($A3)+30)=MONTH($A3),$A3-WEEKDAY($A3)+30,"")</f>
        <v>46412</v>
      </c>
      <c r="AF3" s="2">
        <f>IF(MONTH($A3-WEEKDAY($A3)+31)=MONTH($A3),$A3-WEEKDAY($A3)+31,"")</f>
        <v>46413</v>
      </c>
      <c r="AG3" s="2">
        <f>IF(MONTH($A3-WEEKDAY($A3)+32)=MONTH($A3),$A3-WEEKDAY($A3)+32,"")</f>
        <v>46414</v>
      </c>
      <c r="AH3" s="2">
        <f>IF(MONTH($A3-WEEKDAY($A3)+33)=MONTH($A3),$A3-WEEKDAY($A3)+33,"")</f>
        <v>46415</v>
      </c>
      <c r="AI3" s="2">
        <f>IF(MONTH($A3-WEEKDAY($A3)+34)=MONTH($A3),$A3-WEEKDAY($A3)+34,"")</f>
        <v>46416</v>
      </c>
      <c r="AJ3" s="2">
        <f>IF(MONTH($A3-WEEKDAY($A3)+35)=MONTH($A3),$A3-WEEKDAY($A3)+35,"")</f>
        <v>46417</v>
      </c>
      <c r="AK3" s="2">
        <f>IF(MONTH($A3-WEEKDAY($A3)+36)=MONTH($A3),$A3-WEEKDAY($A3)+36,"")</f>
        <v>46418</v>
      </c>
      <c r="AL3" s="2" t="str">
        <f>IF(MONTH($A3-WEEKDAY($A3)+37)=MONTH($A3),$A3-WEEKDAY($A3)+37,"")</f>
        <v/>
      </c>
      <c r="AM3" s="3">
        <f>NETWORKDAYS($A3,EOMONTH($A3,0))</f>
        <v>21</v>
      </c>
      <c r="AN3" t="s">
        <v>24</v>
      </c>
    </row>
    <row r="4" spans="1:40" x14ac:dyDescent="0.25">
      <c r="A4" s="4">
        <f>DATE($A$2,2,1)</f>
        <v>46419</v>
      </c>
      <c r="B4" s="2" t="str">
        <f>IF(MONTH($A4-WEEKDAY($A4)+1)=MONTH($A4),$A4-WEEKDAY($A4)+1,"")</f>
        <v/>
      </c>
      <c r="C4" s="2">
        <f>IF(MONTH($A4-WEEKDAY($A4)+2)=MONTH($A4),$A4-WEEKDAY($A4)+2,"")</f>
        <v>46419</v>
      </c>
      <c r="D4" s="2">
        <f>IF(MONTH($A4-WEEKDAY($A4)+3)=MONTH($A4),$A4-WEEKDAY($A4)+3,"")</f>
        <v>46420</v>
      </c>
      <c r="E4" s="2">
        <f>IF(MONTH($A4-WEEKDAY($A4)+4)=MONTH($A4),$A4-WEEKDAY($A4)+4,"")</f>
        <v>46421</v>
      </c>
      <c r="F4" s="2">
        <f>IF(MONTH($A4-WEEKDAY($A4)+5)=MONTH($A4),$A4-WEEKDAY($A4)+5,"")</f>
        <v>46422</v>
      </c>
      <c r="G4" s="2">
        <f>IF(MONTH($A4-WEEKDAY($A4)+6)=MONTH($A4),$A4-WEEKDAY($A4)+6,"")</f>
        <v>46423</v>
      </c>
      <c r="H4" s="2">
        <f>IF(MONTH($A4-WEEKDAY($A4)+7)=MONTH($A4),$A4-WEEKDAY($A4)+7,"")</f>
        <v>46424</v>
      </c>
      <c r="I4" s="2">
        <f>IF(MONTH($A4-WEEKDAY($A4)+8)=MONTH($A4),$A4-WEEKDAY($A4)+8,"")</f>
        <v>46425</v>
      </c>
      <c r="J4" s="2">
        <f>IF(MONTH($A4-WEEKDAY($A4)+9)=MONTH($A4),$A4-WEEKDAY($A4)+9,"")</f>
        <v>46426</v>
      </c>
      <c r="K4" s="2">
        <f>IF(MONTH($A4-WEEKDAY($A4)+10)=MONTH($A4),$A4-WEEKDAY($A4)+10,"")</f>
        <v>46427</v>
      </c>
      <c r="L4" s="2">
        <f>IF(MONTH($A4-WEEKDAY($A4)+11)=MONTH($A4),$A4-WEEKDAY($A4)+11,"")</f>
        <v>46428</v>
      </c>
      <c r="M4" s="2">
        <f>IF(MONTH($A4-WEEKDAY($A4)+12)=MONTH($A4),$A4-WEEKDAY($A4)+12,"")</f>
        <v>46429</v>
      </c>
      <c r="N4" s="2">
        <f>IF(MONTH($A4-WEEKDAY($A4)+13)=MONTH($A4),$A4-WEEKDAY($A4)+13,"")</f>
        <v>46430</v>
      </c>
      <c r="O4" s="2">
        <f>IF(MONTH($A4-WEEKDAY($A4)+14)=MONTH($A4),$A4-WEEKDAY($A4)+14,"")</f>
        <v>46431</v>
      </c>
      <c r="P4" s="2">
        <f>IF(MONTH($A4-WEEKDAY($A4)+15)=MONTH($A4),$A4-WEEKDAY($A4)+15,"")</f>
        <v>46432</v>
      </c>
      <c r="Q4" s="2">
        <f>IF(MONTH($A4-WEEKDAY($A4)+16)=MONTH($A4),$A4-WEEKDAY($A4)+16,"")</f>
        <v>46433</v>
      </c>
      <c r="R4" s="2">
        <f>IF(MONTH($A4-WEEKDAY($A4)+17)=MONTH($A4),$A4-WEEKDAY($A4)+17,"")</f>
        <v>46434</v>
      </c>
      <c r="S4" s="2">
        <f>IF(MONTH($A4-WEEKDAY($A4)+18)=MONTH($A4),$A4-WEEKDAY($A4)+18,"")</f>
        <v>46435</v>
      </c>
      <c r="T4" s="2">
        <f>IF(MONTH($A4-WEEKDAY($A4)+19)=MONTH($A4),$A4-WEEKDAY($A4)+19,"")</f>
        <v>46436</v>
      </c>
      <c r="U4" s="2">
        <f>IF(MONTH($A4-WEEKDAY($A4)+20)=MONTH($A4),$A4-WEEKDAY($A4)+20,"")</f>
        <v>46437</v>
      </c>
      <c r="V4" s="2">
        <f>IF(MONTH($A4-WEEKDAY($A4)+21)=MONTH($A4),$A4-WEEKDAY($A4)+21,"")</f>
        <v>46438</v>
      </c>
      <c r="W4" s="2">
        <f>IF(MONTH($A4-WEEKDAY($A4)+22)=MONTH($A4),$A4-WEEKDAY($A4)+22,"")</f>
        <v>46439</v>
      </c>
      <c r="X4" s="2">
        <f>IF(MONTH($A4-WEEKDAY($A4)+23)=MONTH($A4),$A4-WEEKDAY($A4)+23,"")</f>
        <v>46440</v>
      </c>
      <c r="Y4" s="2">
        <f>IF(MONTH($A4-WEEKDAY($A4)+24)=MONTH($A4),$A4-WEEKDAY($A4)+24,"")</f>
        <v>46441</v>
      </c>
      <c r="Z4" s="2">
        <f>IF(MONTH($A4-WEEKDAY($A4)+25)=MONTH($A4),$A4-WEEKDAY($A4)+25,"")</f>
        <v>46442</v>
      </c>
      <c r="AA4" s="2">
        <f>IF(MONTH($A4-WEEKDAY($A4)+26)=MONTH($A4),$A4-WEEKDAY($A4)+26,"")</f>
        <v>46443</v>
      </c>
      <c r="AB4" s="2">
        <f>IF(MONTH($A4-WEEKDAY($A4)+27)=MONTH($A4),$A4-WEEKDAY($A4)+27,"")</f>
        <v>46444</v>
      </c>
      <c r="AC4" s="2">
        <f>IF(MONTH($A4-WEEKDAY($A4)+28)=MONTH($A4),$A4-WEEKDAY($A4)+28,"")</f>
        <v>46445</v>
      </c>
      <c r="AD4" s="2">
        <f>IF(MONTH($A4-WEEKDAY($A4)+29)=MONTH($A4),$A4-WEEKDAY($A4)+29,"")</f>
        <v>46446</v>
      </c>
      <c r="AE4" s="2" t="str">
        <f>IF(MONTH($A4-WEEKDAY($A4)+30)=MONTH($A4),$A4-WEEKDAY($A4)+30,"")</f>
        <v/>
      </c>
      <c r="AF4" s="2" t="str">
        <f>IF(MONTH($A4-WEEKDAY($A4)+31)=MONTH($A4),$A4-WEEKDAY($A4)+31,"")</f>
        <v/>
      </c>
      <c r="AG4" s="2" t="str">
        <f>IF(MONTH($A4-WEEKDAY($A4)+32)=MONTH($A4),$A4-WEEKDAY($A4)+32,"")</f>
        <v/>
      </c>
      <c r="AH4" s="2" t="str">
        <f>IF(MONTH($A4-WEEKDAY($A4)+33)=MONTH($A4),$A4-WEEKDAY($A4)+33,"")</f>
        <v/>
      </c>
      <c r="AI4" s="2" t="str">
        <f>IF(MONTH($A4-WEEKDAY($A4)+34)=MONTH($A4),$A4-WEEKDAY($A4)+34,"")</f>
        <v/>
      </c>
      <c r="AJ4" s="2" t="str">
        <f>IF(MONTH($A4-WEEKDAY($A4)+35)=MONTH($A4),$A4-WEEKDAY($A4)+35,"")</f>
        <v/>
      </c>
      <c r="AK4" s="2" t="str">
        <f>IF(MONTH($A4-WEEKDAY($A4)+36)=MONTH($A4),$A4-WEEKDAY($A4)+36,"")</f>
        <v/>
      </c>
      <c r="AL4" s="2" t="str">
        <f>IF(MONTH($A4-WEEKDAY($A4)+37)=MONTH($A4),$A4-WEEKDAY($A4)+37,"")</f>
        <v/>
      </c>
      <c r="AM4" s="3">
        <f>NETWORKDAYS($A4,EOMONTH($A4,0))</f>
        <v>20</v>
      </c>
      <c r="AN4" t="s">
        <v>25</v>
      </c>
    </row>
    <row r="5" spans="1:40" x14ac:dyDescent="0.25">
      <c r="A5" s="4">
        <f>DATE($A$2,3,1)</f>
        <v>46447</v>
      </c>
      <c r="B5" s="2" t="str">
        <f>IF(MONTH($A5-WEEKDAY($A5)+1)=MONTH($A5),$A5-WEEKDAY($A5)+1,"")</f>
        <v/>
      </c>
      <c r="C5" s="2">
        <f>IF(MONTH($A5-WEEKDAY($A5)+2)=MONTH($A5),$A5-WEEKDAY($A5)+2,"")</f>
        <v>46447</v>
      </c>
      <c r="D5" s="2">
        <f>IF(MONTH($A5-WEEKDAY($A5)+3)=MONTH($A5),$A5-WEEKDAY($A5)+3,"")</f>
        <v>46448</v>
      </c>
      <c r="E5" s="2">
        <f>IF(MONTH($A5-WEEKDAY($A5)+4)=MONTH($A5),$A5-WEEKDAY($A5)+4,"")</f>
        <v>46449</v>
      </c>
      <c r="F5" s="2">
        <f>IF(MONTH($A5-WEEKDAY($A5)+5)=MONTH($A5),$A5-WEEKDAY($A5)+5,"")</f>
        <v>46450</v>
      </c>
      <c r="G5" s="2">
        <f>IF(MONTH($A5-WEEKDAY($A5)+6)=MONTH($A5),$A5-WEEKDAY($A5)+6,"")</f>
        <v>46451</v>
      </c>
      <c r="H5" s="2">
        <f>IF(MONTH($A5-WEEKDAY($A5)+7)=MONTH($A5),$A5-WEEKDAY($A5)+7,"")</f>
        <v>46452</v>
      </c>
      <c r="I5" s="2">
        <f>IF(MONTH($A5-WEEKDAY($A5)+8)=MONTH($A5),$A5-WEEKDAY($A5)+8,"")</f>
        <v>46453</v>
      </c>
      <c r="J5" s="2">
        <f>IF(MONTH($A5-WEEKDAY($A5)+9)=MONTH($A5),$A5-WEEKDAY($A5)+9,"")</f>
        <v>46454</v>
      </c>
      <c r="K5" s="2">
        <f>IF(MONTH($A5-WEEKDAY($A5)+10)=MONTH($A5),$A5-WEEKDAY($A5)+10,"")</f>
        <v>46455</v>
      </c>
      <c r="L5" s="2">
        <f>IF(MONTH($A5-WEEKDAY($A5)+11)=MONTH($A5),$A5-WEEKDAY($A5)+11,"")</f>
        <v>46456</v>
      </c>
      <c r="M5" s="2">
        <f>IF(MONTH($A5-WEEKDAY($A5)+12)=MONTH($A5),$A5-WEEKDAY($A5)+12,"")</f>
        <v>46457</v>
      </c>
      <c r="N5" s="2">
        <f>IF(MONTH($A5-WEEKDAY($A5)+13)=MONTH($A5),$A5-WEEKDAY($A5)+13,"")</f>
        <v>46458</v>
      </c>
      <c r="O5" s="2">
        <f>IF(MONTH($A5-WEEKDAY($A5)+14)=MONTH($A5),$A5-WEEKDAY($A5)+14,"")</f>
        <v>46459</v>
      </c>
      <c r="P5" s="2">
        <f>IF(MONTH($A5-WEEKDAY($A5)+15)=MONTH($A5),$A5-WEEKDAY($A5)+15,"")</f>
        <v>46460</v>
      </c>
      <c r="Q5" s="2">
        <f>IF(MONTH($A5-WEEKDAY($A5)+16)=MONTH($A5),$A5-WEEKDAY($A5)+16,"")</f>
        <v>46461</v>
      </c>
      <c r="R5" s="2">
        <f>IF(MONTH($A5-WEEKDAY($A5)+17)=MONTH($A5),$A5-WEEKDAY($A5)+17,"")</f>
        <v>46462</v>
      </c>
      <c r="S5" s="2">
        <f>IF(MONTH($A5-WEEKDAY($A5)+18)=MONTH($A5),$A5-WEEKDAY($A5)+18,"")</f>
        <v>46463</v>
      </c>
      <c r="T5" s="2">
        <f>IF(MONTH($A5-WEEKDAY($A5)+19)=MONTH($A5),$A5-WEEKDAY($A5)+19,"")</f>
        <v>46464</v>
      </c>
      <c r="U5" s="2">
        <f>IF(MONTH($A5-WEEKDAY($A5)+20)=MONTH($A5),$A5-WEEKDAY($A5)+20,"")</f>
        <v>46465</v>
      </c>
      <c r="V5" s="2">
        <f>IF(MONTH($A5-WEEKDAY($A5)+21)=MONTH($A5),$A5-WEEKDAY($A5)+21,"")</f>
        <v>46466</v>
      </c>
      <c r="W5" s="2">
        <f>IF(MONTH($A5-WEEKDAY($A5)+22)=MONTH($A5),$A5-WEEKDAY($A5)+22,"")</f>
        <v>46467</v>
      </c>
      <c r="X5" s="2">
        <f>IF(MONTH($A5-WEEKDAY($A5)+23)=MONTH($A5),$A5-WEEKDAY($A5)+23,"")</f>
        <v>46468</v>
      </c>
      <c r="Y5" s="2">
        <f>IF(MONTH($A5-WEEKDAY($A5)+24)=MONTH($A5),$A5-WEEKDAY($A5)+24,"")</f>
        <v>46469</v>
      </c>
      <c r="Z5" s="2">
        <f>IF(MONTH($A5-WEEKDAY($A5)+25)=MONTH($A5),$A5-WEEKDAY($A5)+25,"")</f>
        <v>46470</v>
      </c>
      <c r="AA5" s="2">
        <f>IF(MONTH($A5-WEEKDAY($A5)+26)=MONTH($A5),$A5-WEEKDAY($A5)+26,"")</f>
        <v>46471</v>
      </c>
      <c r="AB5" s="2">
        <f>IF(MONTH($A5-WEEKDAY($A5)+27)=MONTH($A5),$A5-WEEKDAY($A5)+27,"")</f>
        <v>46472</v>
      </c>
      <c r="AC5" s="2">
        <f>IF(MONTH($A5-WEEKDAY($A5)+28)=MONTH($A5),$A5-WEEKDAY($A5)+28,"")</f>
        <v>46473</v>
      </c>
      <c r="AD5" s="2">
        <f>IF(MONTH($A5-WEEKDAY($A5)+29)=MONTH($A5),$A5-WEEKDAY($A5)+29,"")</f>
        <v>46474</v>
      </c>
      <c r="AE5" s="2">
        <f>IF(MONTH($A5-WEEKDAY($A5)+30)=MONTH($A5),$A5-WEEKDAY($A5)+30,"")</f>
        <v>46475</v>
      </c>
      <c r="AF5" s="2">
        <f>IF(MONTH($A5-WEEKDAY($A5)+31)=MONTH($A5),$A5-WEEKDAY($A5)+31,"")</f>
        <v>46476</v>
      </c>
      <c r="AG5" s="2">
        <f>IF(MONTH($A5-WEEKDAY($A5)+32)=MONTH($A5),$A5-WEEKDAY($A5)+32,"")</f>
        <v>46477</v>
      </c>
      <c r="AH5" s="2" t="str">
        <f>IF(MONTH($A5-WEEKDAY($A5)+33)=MONTH($A5),$A5-WEEKDAY($A5)+33,"")</f>
        <v/>
      </c>
      <c r="AI5" s="2" t="str">
        <f>IF(MONTH($A5-WEEKDAY($A5)+34)=MONTH($A5),$A5-WEEKDAY($A5)+34,"")</f>
        <v/>
      </c>
      <c r="AJ5" s="2" t="str">
        <f>IF(MONTH($A5-WEEKDAY($A5)+35)=MONTH($A5),$A5-WEEKDAY($A5)+35,"")</f>
        <v/>
      </c>
      <c r="AK5" s="2" t="str">
        <f>IF(MONTH($A5-WEEKDAY($A5)+36)=MONTH($A5),$A5-WEEKDAY($A5)+36,"")</f>
        <v/>
      </c>
      <c r="AL5" s="2" t="str">
        <f>IF(MONTH($A5-WEEKDAY($A5)+37)=MONTH($A5),$A5-WEEKDAY($A5)+37,"")</f>
        <v/>
      </c>
      <c r="AM5" s="3">
        <f>NETWORKDAYS($A5,EOMONTH($A5,0))</f>
        <v>23</v>
      </c>
      <c r="AN5" t="s">
        <v>26</v>
      </c>
    </row>
    <row r="6" spans="1:40" x14ac:dyDescent="0.25">
      <c r="A6" s="4">
        <f>DATE($A$2,4,1)</f>
        <v>46478</v>
      </c>
      <c r="B6" s="2" t="str">
        <f>IF(MONTH($A6-WEEKDAY($A6)+1)=MONTH($A6),$A6-WEEKDAY($A6)+1,"")</f>
        <v/>
      </c>
      <c r="C6" s="2" t="str">
        <f>IF(MONTH($A6-WEEKDAY($A6)+2)=MONTH($A6),$A6-WEEKDAY($A6)+2,"")</f>
        <v/>
      </c>
      <c r="D6" s="2" t="str">
        <f>IF(MONTH($A6-WEEKDAY($A6)+3)=MONTH($A6),$A6-WEEKDAY($A6)+3,"")</f>
        <v/>
      </c>
      <c r="E6" s="2" t="str">
        <f>IF(MONTH($A6-WEEKDAY($A6)+4)=MONTH($A6),$A6-WEEKDAY($A6)+4,"")</f>
        <v/>
      </c>
      <c r="F6" s="2">
        <f>IF(MONTH($A6-WEEKDAY($A6)+5)=MONTH($A6),$A6-WEEKDAY($A6)+5,"")</f>
        <v>46478</v>
      </c>
      <c r="G6" s="2">
        <f>IF(MONTH($A6-WEEKDAY($A6)+6)=MONTH($A6),$A6-WEEKDAY($A6)+6,"")</f>
        <v>46479</v>
      </c>
      <c r="H6" s="2">
        <f>IF(MONTH($A6-WEEKDAY($A6)+7)=MONTH($A6),$A6-WEEKDAY($A6)+7,"")</f>
        <v>46480</v>
      </c>
      <c r="I6" s="2">
        <f>IF(MONTH($A6-WEEKDAY($A6)+8)=MONTH($A6),$A6-WEEKDAY($A6)+8,"")</f>
        <v>46481</v>
      </c>
      <c r="J6" s="2">
        <f>IF(MONTH($A6-WEEKDAY($A6)+9)=MONTH($A6),$A6-WEEKDAY($A6)+9,"")</f>
        <v>46482</v>
      </c>
      <c r="K6" s="2">
        <f>IF(MONTH($A6-WEEKDAY($A6)+10)=MONTH($A6),$A6-WEEKDAY($A6)+10,"")</f>
        <v>46483</v>
      </c>
      <c r="L6" s="2">
        <f>IF(MONTH($A6-WEEKDAY($A6)+11)=MONTH($A6),$A6-WEEKDAY($A6)+11,"")</f>
        <v>46484</v>
      </c>
      <c r="M6" s="2">
        <f>IF(MONTH($A6-WEEKDAY($A6)+12)=MONTH($A6),$A6-WEEKDAY($A6)+12,"")</f>
        <v>46485</v>
      </c>
      <c r="N6" s="2">
        <f>IF(MONTH($A6-WEEKDAY($A6)+13)=MONTH($A6),$A6-WEEKDAY($A6)+13,"")</f>
        <v>46486</v>
      </c>
      <c r="O6" s="2">
        <f>IF(MONTH($A6-WEEKDAY($A6)+14)=MONTH($A6),$A6-WEEKDAY($A6)+14,"")</f>
        <v>46487</v>
      </c>
      <c r="P6" s="2">
        <f>IF(MONTH($A6-WEEKDAY($A6)+15)=MONTH($A6),$A6-WEEKDAY($A6)+15,"")</f>
        <v>46488</v>
      </c>
      <c r="Q6" s="2">
        <f>IF(MONTH($A6-WEEKDAY($A6)+16)=MONTH($A6),$A6-WEEKDAY($A6)+16,"")</f>
        <v>46489</v>
      </c>
      <c r="R6" s="2">
        <f>IF(MONTH($A6-WEEKDAY($A6)+17)=MONTH($A6),$A6-WEEKDAY($A6)+17,"")</f>
        <v>46490</v>
      </c>
      <c r="S6" s="2">
        <f>IF(MONTH($A6-WEEKDAY($A6)+18)=MONTH($A6),$A6-WEEKDAY($A6)+18,"")</f>
        <v>46491</v>
      </c>
      <c r="T6" s="2">
        <f>IF(MONTH($A6-WEEKDAY($A6)+19)=MONTH($A6),$A6-WEEKDAY($A6)+19,"")</f>
        <v>46492</v>
      </c>
      <c r="U6" s="2">
        <f>IF(MONTH($A6-WEEKDAY($A6)+20)=MONTH($A6),$A6-WEEKDAY($A6)+20,"")</f>
        <v>46493</v>
      </c>
      <c r="V6" s="2">
        <f>IF(MONTH($A6-WEEKDAY($A6)+21)=MONTH($A6),$A6-WEEKDAY($A6)+21,"")</f>
        <v>46494</v>
      </c>
      <c r="W6" s="2">
        <f>IF(MONTH($A6-WEEKDAY($A6)+22)=MONTH($A6),$A6-WEEKDAY($A6)+22,"")</f>
        <v>46495</v>
      </c>
      <c r="X6" s="2">
        <f>IF(MONTH($A6-WEEKDAY($A6)+23)=MONTH($A6),$A6-WEEKDAY($A6)+23,"")</f>
        <v>46496</v>
      </c>
      <c r="Y6" s="2">
        <f>IF(MONTH($A6-WEEKDAY($A6)+24)=MONTH($A6),$A6-WEEKDAY($A6)+24,"")</f>
        <v>46497</v>
      </c>
      <c r="Z6" s="2">
        <f>IF(MONTH($A6-WEEKDAY($A6)+25)=MONTH($A6),$A6-WEEKDAY($A6)+25,"")</f>
        <v>46498</v>
      </c>
      <c r="AA6" s="2">
        <f>IF(MONTH($A6-WEEKDAY($A6)+26)=MONTH($A6),$A6-WEEKDAY($A6)+26,"")</f>
        <v>46499</v>
      </c>
      <c r="AB6" s="2">
        <f>IF(MONTH($A6-WEEKDAY($A6)+27)=MONTH($A6),$A6-WEEKDAY($A6)+27,"")</f>
        <v>46500</v>
      </c>
      <c r="AC6" s="2">
        <f>IF(MONTH($A6-WEEKDAY($A6)+28)=MONTH($A6),$A6-WEEKDAY($A6)+28,"")</f>
        <v>46501</v>
      </c>
      <c r="AD6" s="2">
        <f>IF(MONTH($A6-WEEKDAY($A6)+29)=MONTH($A6),$A6-WEEKDAY($A6)+29,"")</f>
        <v>46502</v>
      </c>
      <c r="AE6" s="2">
        <f>IF(MONTH($A6-WEEKDAY($A6)+30)=MONTH($A6),$A6-WEEKDAY($A6)+30,"")</f>
        <v>46503</v>
      </c>
      <c r="AF6" s="2">
        <f>IF(MONTH($A6-WEEKDAY($A6)+31)=MONTH($A6),$A6-WEEKDAY($A6)+31,"")</f>
        <v>46504</v>
      </c>
      <c r="AG6" s="2">
        <f>IF(MONTH($A6-WEEKDAY($A6)+32)=MONTH($A6),$A6-WEEKDAY($A6)+32,"")</f>
        <v>46505</v>
      </c>
      <c r="AH6" s="2">
        <f>IF(MONTH($A6-WEEKDAY($A6)+33)=MONTH($A6),$A6-WEEKDAY($A6)+33,"")</f>
        <v>46506</v>
      </c>
      <c r="AI6" s="2">
        <f>IF(MONTH($A6-WEEKDAY($A6)+34)=MONTH($A6),$A6-WEEKDAY($A6)+34,"")</f>
        <v>46507</v>
      </c>
      <c r="AJ6" s="2" t="str">
        <f>IF(MONTH($A6-WEEKDAY($A6)+35)=MONTH($A6),$A6-WEEKDAY($A6)+35,"")</f>
        <v/>
      </c>
      <c r="AK6" s="2" t="str">
        <f>IF(MONTH($A6-WEEKDAY($A6)+36)=MONTH($A6),$A6-WEEKDAY($A6)+36,"")</f>
        <v/>
      </c>
      <c r="AL6" s="2" t="str">
        <f>IF(MONTH($A6-WEEKDAY($A6)+37)=MONTH($A6),$A6-WEEKDAY($A6)+37,"")</f>
        <v/>
      </c>
      <c r="AM6" s="3">
        <f>NETWORKDAYS($A6,EOMONTH($A6,0))</f>
        <v>22</v>
      </c>
    </row>
    <row r="7" spans="1:40" x14ac:dyDescent="0.25">
      <c r="A7" s="4">
        <f>DATE($A$2,5,1)</f>
        <v>46508</v>
      </c>
      <c r="B7" s="2" t="str">
        <f>IF(MONTH($A7-WEEKDAY($A7)+1)=MONTH($A7),$A7-WEEKDAY($A7)+1,"")</f>
        <v/>
      </c>
      <c r="C7" s="2" t="str">
        <f>IF(MONTH($A7-WEEKDAY($A7)+2)=MONTH($A7),$A7-WEEKDAY($A7)+2,"")</f>
        <v/>
      </c>
      <c r="D7" s="2" t="str">
        <f>IF(MONTH($A7-WEEKDAY($A7)+3)=MONTH($A7),$A7-WEEKDAY($A7)+3,"")</f>
        <v/>
      </c>
      <c r="E7" s="2" t="str">
        <f>IF(MONTH($A7-WEEKDAY($A7)+4)=MONTH($A7),$A7-WEEKDAY($A7)+4,"")</f>
        <v/>
      </c>
      <c r="F7" s="2" t="str">
        <f>IF(MONTH($A7-WEEKDAY($A7)+5)=MONTH($A7),$A7-WEEKDAY($A7)+5,"")</f>
        <v/>
      </c>
      <c r="G7" s="2" t="str">
        <f>IF(MONTH($A7-WEEKDAY($A7)+6)=MONTH($A7),$A7-WEEKDAY($A7)+6,"")</f>
        <v/>
      </c>
      <c r="H7" s="2">
        <f>IF(MONTH($A7-WEEKDAY($A7)+7)=MONTH($A7),$A7-WEEKDAY($A7)+7,"")</f>
        <v>46508</v>
      </c>
      <c r="I7" s="2">
        <f>IF(MONTH($A7-WEEKDAY($A7)+8)=MONTH($A7),$A7-WEEKDAY($A7)+8,"")</f>
        <v>46509</v>
      </c>
      <c r="J7" s="2">
        <f>IF(MONTH($A7-WEEKDAY($A7)+9)=MONTH($A7),$A7-WEEKDAY($A7)+9,"")</f>
        <v>46510</v>
      </c>
      <c r="K7" s="2">
        <f>IF(MONTH($A7-WEEKDAY($A7)+10)=MONTH($A7),$A7-WEEKDAY($A7)+10,"")</f>
        <v>46511</v>
      </c>
      <c r="L7" s="2">
        <f>IF(MONTH($A7-WEEKDAY($A7)+11)=MONTH($A7),$A7-WEEKDAY($A7)+11,"")</f>
        <v>46512</v>
      </c>
      <c r="M7" s="2">
        <f>IF(MONTH($A7-WEEKDAY($A7)+12)=MONTH($A7),$A7-WEEKDAY($A7)+12,"")</f>
        <v>46513</v>
      </c>
      <c r="N7" s="2">
        <f>IF(MONTH($A7-WEEKDAY($A7)+13)=MONTH($A7),$A7-WEEKDAY($A7)+13,"")</f>
        <v>46514</v>
      </c>
      <c r="O7" s="2">
        <f>IF(MONTH($A7-WEEKDAY($A7)+14)=MONTH($A7),$A7-WEEKDAY($A7)+14,"")</f>
        <v>46515</v>
      </c>
      <c r="P7" s="2">
        <f>IF(MONTH($A7-WEEKDAY($A7)+15)=MONTH($A7),$A7-WEEKDAY($A7)+15,"")</f>
        <v>46516</v>
      </c>
      <c r="Q7" s="2">
        <f>IF(MONTH($A7-WEEKDAY($A7)+16)=MONTH($A7),$A7-WEEKDAY($A7)+16,"")</f>
        <v>46517</v>
      </c>
      <c r="R7" s="2">
        <f>IF(MONTH($A7-WEEKDAY($A7)+17)=MONTH($A7),$A7-WEEKDAY($A7)+17,"")</f>
        <v>46518</v>
      </c>
      <c r="S7" s="2">
        <f>IF(MONTH($A7-WEEKDAY($A7)+18)=MONTH($A7),$A7-WEEKDAY($A7)+18,"")</f>
        <v>46519</v>
      </c>
      <c r="T7" s="2">
        <f>IF(MONTH($A7-WEEKDAY($A7)+19)=MONTH($A7),$A7-WEEKDAY($A7)+19,"")</f>
        <v>46520</v>
      </c>
      <c r="U7" s="2">
        <f>IF(MONTH($A7-WEEKDAY($A7)+20)=MONTH($A7),$A7-WEEKDAY($A7)+20,"")</f>
        <v>46521</v>
      </c>
      <c r="V7" s="2">
        <f>IF(MONTH($A7-WEEKDAY($A7)+21)=MONTH($A7),$A7-WEEKDAY($A7)+21,"")</f>
        <v>46522</v>
      </c>
      <c r="W7" s="2">
        <f>IF(MONTH($A7-WEEKDAY($A7)+22)=MONTH($A7),$A7-WEEKDAY($A7)+22,"")</f>
        <v>46523</v>
      </c>
      <c r="X7" s="2">
        <f>IF(MONTH($A7-WEEKDAY($A7)+23)=MONTH($A7),$A7-WEEKDAY($A7)+23,"")</f>
        <v>46524</v>
      </c>
      <c r="Y7" s="2">
        <f>IF(MONTH($A7-WEEKDAY($A7)+24)=MONTH($A7),$A7-WEEKDAY($A7)+24,"")</f>
        <v>46525</v>
      </c>
      <c r="Z7" s="2">
        <f>IF(MONTH($A7-WEEKDAY($A7)+25)=MONTH($A7),$A7-WEEKDAY($A7)+25,"")</f>
        <v>46526</v>
      </c>
      <c r="AA7" s="2">
        <f>IF(MONTH($A7-WEEKDAY($A7)+26)=MONTH($A7),$A7-WEEKDAY($A7)+26,"")</f>
        <v>46527</v>
      </c>
      <c r="AB7" s="2">
        <f>IF(MONTH($A7-WEEKDAY($A7)+27)=MONTH($A7),$A7-WEEKDAY($A7)+27,"")</f>
        <v>46528</v>
      </c>
      <c r="AC7" s="2">
        <f>IF(MONTH($A7-WEEKDAY($A7)+28)=MONTH($A7),$A7-WEEKDAY($A7)+28,"")</f>
        <v>46529</v>
      </c>
      <c r="AD7" s="2">
        <f>IF(MONTH($A7-WEEKDAY($A7)+29)=MONTH($A7),$A7-WEEKDAY($A7)+29,"")</f>
        <v>46530</v>
      </c>
      <c r="AE7" s="2">
        <f>IF(MONTH($A7-WEEKDAY($A7)+30)=MONTH($A7),$A7-WEEKDAY($A7)+30,"")</f>
        <v>46531</v>
      </c>
      <c r="AF7" s="2">
        <f>IF(MONTH($A7-WEEKDAY($A7)+31)=MONTH($A7),$A7-WEEKDAY($A7)+31,"")</f>
        <v>46532</v>
      </c>
      <c r="AG7" s="2">
        <f>IF(MONTH($A7-WEEKDAY($A7)+32)=MONTH($A7),$A7-WEEKDAY($A7)+32,"")</f>
        <v>46533</v>
      </c>
      <c r="AH7" s="2">
        <f>IF(MONTH($A7-WEEKDAY($A7)+33)=MONTH($A7),$A7-WEEKDAY($A7)+33,"")</f>
        <v>46534</v>
      </c>
      <c r="AI7" s="2">
        <f>IF(MONTH($A7-WEEKDAY($A7)+34)=MONTH($A7),$A7-WEEKDAY($A7)+34,"")</f>
        <v>46535</v>
      </c>
      <c r="AJ7" s="2">
        <f>IF(MONTH($A7-WEEKDAY($A7)+35)=MONTH($A7),$A7-WEEKDAY($A7)+35,"")</f>
        <v>46536</v>
      </c>
      <c r="AK7" s="2">
        <f>IF(MONTH($A7-WEEKDAY($A7)+36)=MONTH($A7),$A7-WEEKDAY($A7)+36,"")</f>
        <v>46537</v>
      </c>
      <c r="AL7" s="2">
        <f>IF(MONTH($A7-WEEKDAY($A7)+37)=MONTH($A7),$A7-WEEKDAY($A7)+37,"")</f>
        <v>46538</v>
      </c>
      <c r="AM7" s="3">
        <f>NETWORKDAYS($A7,EOMONTH($A7,0))</f>
        <v>21</v>
      </c>
      <c r="AN7" t="s">
        <v>27</v>
      </c>
    </row>
    <row r="8" spans="1:40" x14ac:dyDescent="0.25">
      <c r="A8" s="4">
        <f>DATE($A$2,6,1)</f>
        <v>46539</v>
      </c>
      <c r="B8" s="2" t="str">
        <f>IF(MONTH($A8-WEEKDAY($A8)+1)=MONTH($A8),$A8-WEEKDAY($A8)+1,"")</f>
        <v/>
      </c>
      <c r="C8" s="2" t="str">
        <f>IF(MONTH($A8-WEEKDAY($A8)+2)=MONTH($A8),$A8-WEEKDAY($A8)+2,"")</f>
        <v/>
      </c>
      <c r="D8" s="2">
        <f>IF(MONTH($A8-WEEKDAY($A8)+3)=MONTH($A8),$A8-WEEKDAY($A8)+3,"")</f>
        <v>46539</v>
      </c>
      <c r="E8" s="2">
        <f>IF(MONTH($A8-WEEKDAY($A8)+4)=MONTH($A8),$A8-WEEKDAY($A8)+4,"")</f>
        <v>46540</v>
      </c>
      <c r="F8" s="2">
        <f>IF(MONTH($A8-WEEKDAY($A8)+5)=MONTH($A8),$A8-WEEKDAY($A8)+5,"")</f>
        <v>46541</v>
      </c>
      <c r="G8" s="2">
        <f>IF(MONTH($A8-WEEKDAY($A8)+6)=MONTH($A8),$A8-WEEKDAY($A8)+6,"")</f>
        <v>46542</v>
      </c>
      <c r="H8" s="2">
        <f>IF(MONTH($A8-WEEKDAY($A8)+7)=MONTH($A8),$A8-WEEKDAY($A8)+7,"")</f>
        <v>46543</v>
      </c>
      <c r="I8" s="2">
        <f>IF(MONTH($A8-WEEKDAY($A8)+8)=MONTH($A8),$A8-WEEKDAY($A8)+8,"")</f>
        <v>46544</v>
      </c>
      <c r="J8" s="2">
        <f>IF(MONTH($A8-WEEKDAY($A8)+9)=MONTH($A8),$A8-WEEKDAY($A8)+9,"")</f>
        <v>46545</v>
      </c>
      <c r="K8" s="2">
        <f>IF(MONTH($A8-WEEKDAY($A8)+10)=MONTH($A8),$A8-WEEKDAY($A8)+10,"")</f>
        <v>46546</v>
      </c>
      <c r="L8" s="2">
        <f>IF(MONTH($A8-WEEKDAY($A8)+11)=MONTH($A8),$A8-WEEKDAY($A8)+11,"")</f>
        <v>46547</v>
      </c>
      <c r="M8" s="2">
        <f>IF(MONTH($A8-WEEKDAY($A8)+12)=MONTH($A8),$A8-WEEKDAY($A8)+12,"")</f>
        <v>46548</v>
      </c>
      <c r="N8" s="2">
        <f>IF(MONTH($A8-WEEKDAY($A8)+13)=MONTH($A8),$A8-WEEKDAY($A8)+13,"")</f>
        <v>46549</v>
      </c>
      <c r="O8" s="2">
        <f>IF(MONTH($A8-WEEKDAY($A8)+14)=MONTH($A8),$A8-WEEKDAY($A8)+14,"")</f>
        <v>46550</v>
      </c>
      <c r="P8" s="2">
        <f>IF(MONTH($A8-WEEKDAY($A8)+15)=MONTH($A8),$A8-WEEKDAY($A8)+15,"")</f>
        <v>46551</v>
      </c>
      <c r="Q8" s="2">
        <f>IF(MONTH($A8-WEEKDAY($A8)+16)=MONTH($A8),$A8-WEEKDAY($A8)+16,"")</f>
        <v>46552</v>
      </c>
      <c r="R8" s="2">
        <f>IF(MONTH($A8-WEEKDAY($A8)+17)=MONTH($A8),$A8-WEEKDAY($A8)+17,"")</f>
        <v>46553</v>
      </c>
      <c r="S8" s="2">
        <f>IF(MONTH($A8-WEEKDAY($A8)+18)=MONTH($A8),$A8-WEEKDAY($A8)+18,"")</f>
        <v>46554</v>
      </c>
      <c r="T8" s="2">
        <f>IF(MONTH($A8-WEEKDAY($A8)+19)=MONTH($A8),$A8-WEEKDAY($A8)+19,"")</f>
        <v>46555</v>
      </c>
      <c r="U8" s="2">
        <f>IF(MONTH($A8-WEEKDAY($A8)+20)=MONTH($A8),$A8-WEEKDAY($A8)+20,"")</f>
        <v>46556</v>
      </c>
      <c r="V8" s="2">
        <f>IF(MONTH($A8-WEEKDAY($A8)+21)=MONTH($A8),$A8-WEEKDAY($A8)+21,"")</f>
        <v>46557</v>
      </c>
      <c r="W8" s="2">
        <f>IF(MONTH($A8-WEEKDAY($A8)+22)=MONTH($A8),$A8-WEEKDAY($A8)+22,"")</f>
        <v>46558</v>
      </c>
      <c r="X8" s="2">
        <f>IF(MONTH($A8-WEEKDAY($A8)+23)=MONTH($A8),$A8-WEEKDAY($A8)+23,"")</f>
        <v>46559</v>
      </c>
      <c r="Y8" s="2">
        <f>IF(MONTH($A8-WEEKDAY($A8)+24)=MONTH($A8),$A8-WEEKDAY($A8)+24,"")</f>
        <v>46560</v>
      </c>
      <c r="Z8" s="2">
        <f>IF(MONTH($A8-WEEKDAY($A8)+25)=MONTH($A8),$A8-WEEKDAY($A8)+25,"")</f>
        <v>46561</v>
      </c>
      <c r="AA8" s="2">
        <f>IF(MONTH($A8-WEEKDAY($A8)+26)=MONTH($A8),$A8-WEEKDAY($A8)+26,"")</f>
        <v>46562</v>
      </c>
      <c r="AB8" s="2">
        <f>IF(MONTH($A8-WEEKDAY($A8)+27)=MONTH($A8),$A8-WEEKDAY($A8)+27,"")</f>
        <v>46563</v>
      </c>
      <c r="AC8" s="2">
        <f>IF(MONTH($A8-WEEKDAY($A8)+28)=MONTH($A8),$A8-WEEKDAY($A8)+28,"")</f>
        <v>46564</v>
      </c>
      <c r="AD8" s="2">
        <f>IF(MONTH($A8-WEEKDAY($A8)+29)=MONTH($A8),$A8-WEEKDAY($A8)+29,"")</f>
        <v>46565</v>
      </c>
      <c r="AE8" s="2">
        <f>IF(MONTH($A8-WEEKDAY($A8)+30)=MONTH($A8),$A8-WEEKDAY($A8)+30,"")</f>
        <v>46566</v>
      </c>
      <c r="AF8" s="2">
        <f>IF(MONTH($A8-WEEKDAY($A8)+31)=MONTH($A8),$A8-WEEKDAY($A8)+31,"")</f>
        <v>46567</v>
      </c>
      <c r="AG8" s="2">
        <f>IF(MONTH($A8-WEEKDAY($A8)+32)=MONTH($A8),$A8-WEEKDAY($A8)+32,"")</f>
        <v>46568</v>
      </c>
      <c r="AH8" s="2" t="str">
        <f>IF(MONTH($A8-WEEKDAY($A8)+33)=MONTH($A8),$A8-WEEKDAY($A8)+33,"")</f>
        <v/>
      </c>
      <c r="AI8" s="2" t="str">
        <f>IF(MONTH($A8-WEEKDAY($A8)+34)=MONTH($A8),$A8-WEEKDAY($A8)+34,"")</f>
        <v/>
      </c>
      <c r="AJ8" s="2" t="str">
        <f>IF(MONTH($A8-WEEKDAY($A8)+35)=MONTH($A8),$A8-WEEKDAY($A8)+35,"")</f>
        <v/>
      </c>
      <c r="AK8" s="2" t="str">
        <f>IF(MONTH($A8-WEEKDAY($A8)+36)=MONTH($A8),$A8-WEEKDAY($A8)+36,"")</f>
        <v/>
      </c>
      <c r="AL8" s="2" t="str">
        <f>IF(MONTH($A8-WEEKDAY($A8)+37)=MONTH($A8),$A8-WEEKDAY($A8)+37,"")</f>
        <v/>
      </c>
      <c r="AM8" s="3">
        <f>NETWORKDAYS($A8,EOMONTH($A8,0))</f>
        <v>22</v>
      </c>
      <c r="AN8" t="s">
        <v>28</v>
      </c>
    </row>
    <row r="9" spans="1:40" x14ac:dyDescent="0.25">
      <c r="A9" s="4">
        <f>DATE($A$2,7,1)</f>
        <v>46569</v>
      </c>
      <c r="B9" s="2" t="str">
        <f>IF(MONTH($A9-WEEKDAY($A9)+1)=MONTH($A9),$A9-WEEKDAY($A9)+1,"")</f>
        <v/>
      </c>
      <c r="C9" s="2" t="str">
        <f>IF(MONTH($A9-WEEKDAY($A9)+2)=MONTH($A9),$A9-WEEKDAY($A9)+2,"")</f>
        <v/>
      </c>
      <c r="D9" s="2" t="str">
        <f>IF(MONTH($A9-WEEKDAY($A9)+3)=MONTH($A9),$A9-WEEKDAY($A9)+3,"")</f>
        <v/>
      </c>
      <c r="E9" s="2" t="str">
        <f>IF(MONTH($A9-WEEKDAY($A9)+4)=MONTH($A9),$A9-WEEKDAY($A9)+4,"")</f>
        <v/>
      </c>
      <c r="F9" s="2">
        <f>IF(MONTH($A9-WEEKDAY($A9)+5)=MONTH($A9),$A9-WEEKDAY($A9)+5,"")</f>
        <v>46569</v>
      </c>
      <c r="G9" s="2">
        <f>IF(MONTH($A9-WEEKDAY($A9)+6)=MONTH($A9),$A9-WEEKDAY($A9)+6,"")</f>
        <v>46570</v>
      </c>
      <c r="H9" s="2">
        <f>IF(MONTH($A9-WEEKDAY($A9)+7)=MONTH($A9),$A9-WEEKDAY($A9)+7,"")</f>
        <v>46571</v>
      </c>
      <c r="I9" s="2">
        <f>IF(MONTH($A9-WEEKDAY($A9)+8)=MONTH($A9),$A9-WEEKDAY($A9)+8,"")</f>
        <v>46572</v>
      </c>
      <c r="J9" s="2">
        <f>IF(MONTH($A9-WEEKDAY($A9)+9)=MONTH($A9),$A9-WEEKDAY($A9)+9,"")</f>
        <v>46573</v>
      </c>
      <c r="K9" s="2">
        <f>IF(MONTH($A9-WEEKDAY($A9)+10)=MONTH($A9),$A9-WEEKDAY($A9)+10,"")</f>
        <v>46574</v>
      </c>
      <c r="L9" s="2">
        <f>IF(MONTH($A9-WEEKDAY($A9)+11)=MONTH($A9),$A9-WEEKDAY($A9)+11,"")</f>
        <v>46575</v>
      </c>
      <c r="M9" s="2">
        <f>IF(MONTH($A9-WEEKDAY($A9)+12)=MONTH($A9),$A9-WEEKDAY($A9)+12,"")</f>
        <v>46576</v>
      </c>
      <c r="N9" s="2">
        <f>IF(MONTH($A9-WEEKDAY($A9)+13)=MONTH($A9),$A9-WEEKDAY($A9)+13,"")</f>
        <v>46577</v>
      </c>
      <c r="O9" s="2">
        <f>IF(MONTH($A9-WEEKDAY($A9)+14)=MONTH($A9),$A9-WEEKDAY($A9)+14,"")</f>
        <v>46578</v>
      </c>
      <c r="P9" s="2">
        <f>IF(MONTH($A9-WEEKDAY($A9)+15)=MONTH($A9),$A9-WEEKDAY($A9)+15,"")</f>
        <v>46579</v>
      </c>
      <c r="Q9" s="2">
        <f>IF(MONTH($A9-WEEKDAY($A9)+16)=MONTH($A9),$A9-WEEKDAY($A9)+16,"")</f>
        <v>46580</v>
      </c>
      <c r="R9" s="2">
        <f>IF(MONTH($A9-WEEKDAY($A9)+17)=MONTH($A9),$A9-WEEKDAY($A9)+17,"")</f>
        <v>46581</v>
      </c>
      <c r="S9" s="2">
        <f>IF(MONTH($A9-WEEKDAY($A9)+18)=MONTH($A9),$A9-WEEKDAY($A9)+18,"")</f>
        <v>46582</v>
      </c>
      <c r="T9" s="2">
        <f>IF(MONTH($A9-WEEKDAY($A9)+19)=MONTH($A9),$A9-WEEKDAY($A9)+19,"")</f>
        <v>46583</v>
      </c>
      <c r="U9" s="2">
        <f>IF(MONTH($A9-WEEKDAY($A9)+20)=MONTH($A9),$A9-WEEKDAY($A9)+20,"")</f>
        <v>46584</v>
      </c>
      <c r="V9" s="2">
        <f>IF(MONTH($A9-WEEKDAY($A9)+21)=MONTH($A9),$A9-WEEKDAY($A9)+21,"")</f>
        <v>46585</v>
      </c>
      <c r="W9" s="2">
        <f>IF(MONTH($A9-WEEKDAY($A9)+22)=MONTH($A9),$A9-WEEKDAY($A9)+22,"")</f>
        <v>46586</v>
      </c>
      <c r="X9" s="2">
        <f>IF(MONTH($A9-WEEKDAY($A9)+23)=MONTH($A9),$A9-WEEKDAY($A9)+23,"")</f>
        <v>46587</v>
      </c>
      <c r="Y9" s="2">
        <f>IF(MONTH($A9-WEEKDAY($A9)+24)=MONTH($A9),$A9-WEEKDAY($A9)+24,"")</f>
        <v>46588</v>
      </c>
      <c r="Z9" s="2">
        <f>IF(MONTH($A9-WEEKDAY($A9)+25)=MONTH($A9),$A9-WEEKDAY($A9)+25,"")</f>
        <v>46589</v>
      </c>
      <c r="AA9" s="2">
        <f>IF(MONTH($A9-WEEKDAY($A9)+26)=MONTH($A9),$A9-WEEKDAY($A9)+26,"")</f>
        <v>46590</v>
      </c>
      <c r="AB9" s="2">
        <f>IF(MONTH($A9-WEEKDAY($A9)+27)=MONTH($A9),$A9-WEEKDAY($A9)+27,"")</f>
        <v>46591</v>
      </c>
      <c r="AC9" s="2">
        <f>IF(MONTH($A9-WEEKDAY($A9)+28)=MONTH($A9),$A9-WEEKDAY($A9)+28,"")</f>
        <v>46592</v>
      </c>
      <c r="AD9" s="2">
        <f>IF(MONTH($A9-WEEKDAY($A9)+29)=MONTH($A9),$A9-WEEKDAY($A9)+29,"")</f>
        <v>46593</v>
      </c>
      <c r="AE9" s="2">
        <f>IF(MONTH($A9-WEEKDAY($A9)+30)=MONTH($A9),$A9-WEEKDAY($A9)+30,"")</f>
        <v>46594</v>
      </c>
      <c r="AF9" s="2">
        <f>IF(MONTH($A9-WEEKDAY($A9)+31)=MONTH($A9),$A9-WEEKDAY($A9)+31,"")</f>
        <v>46595</v>
      </c>
      <c r="AG9" s="2">
        <f>IF(MONTH($A9-WEEKDAY($A9)+32)=MONTH($A9),$A9-WEEKDAY($A9)+32,"")</f>
        <v>46596</v>
      </c>
      <c r="AH9" s="2">
        <f>IF(MONTH($A9-WEEKDAY($A9)+33)=MONTH($A9),$A9-WEEKDAY($A9)+33,"")</f>
        <v>46597</v>
      </c>
      <c r="AI9" s="2">
        <f>IF(MONTH($A9-WEEKDAY($A9)+34)=MONTH($A9),$A9-WEEKDAY($A9)+34,"")</f>
        <v>46598</v>
      </c>
      <c r="AJ9" s="2">
        <f>IF(MONTH($A9-WEEKDAY($A9)+35)=MONTH($A9),$A9-WEEKDAY($A9)+35,"")</f>
        <v>46599</v>
      </c>
      <c r="AK9" s="2" t="str">
        <f>IF(MONTH($A9-WEEKDAY($A9)+36)=MONTH($A9),$A9-WEEKDAY($A9)+36,"")</f>
        <v/>
      </c>
      <c r="AL9" s="2" t="str">
        <f>IF(MONTH($A9-WEEKDAY($A9)+37)=MONTH($A9),$A9-WEEKDAY($A9)+37,"")</f>
        <v/>
      </c>
      <c r="AM9" s="3">
        <f>NETWORKDAYS($A9,EOMONTH($A9,0))</f>
        <v>22</v>
      </c>
      <c r="AN9" t="s">
        <v>29</v>
      </c>
    </row>
    <row r="10" spans="1:40" x14ac:dyDescent="0.25">
      <c r="A10" s="4">
        <f>DATE($A$2,8,1)</f>
        <v>46600</v>
      </c>
      <c r="B10" s="2">
        <f>IF(MONTH($A10-WEEKDAY($A10)+1)=MONTH($A10),$A10-WEEKDAY($A10)+1,"")</f>
        <v>46600</v>
      </c>
      <c r="C10" s="2">
        <f>IF(MONTH($A10-WEEKDAY($A10)+2)=MONTH($A10),$A10-WEEKDAY($A10)+2,"")</f>
        <v>46601</v>
      </c>
      <c r="D10" s="2">
        <f>IF(MONTH($A10-WEEKDAY($A10)+3)=MONTH($A10),$A10-WEEKDAY($A10)+3,"")</f>
        <v>46602</v>
      </c>
      <c r="E10" s="2">
        <f>IF(MONTH($A10-WEEKDAY($A10)+4)=MONTH($A10),$A10-WEEKDAY($A10)+4,"")</f>
        <v>46603</v>
      </c>
      <c r="F10" s="2">
        <f>IF(MONTH($A10-WEEKDAY($A10)+5)=MONTH($A10),$A10-WEEKDAY($A10)+5,"")</f>
        <v>46604</v>
      </c>
      <c r="G10" s="2">
        <f>IF(MONTH($A10-WEEKDAY($A10)+6)=MONTH($A10),$A10-WEEKDAY($A10)+6,"")</f>
        <v>46605</v>
      </c>
      <c r="H10" s="2">
        <f>IF(MONTH($A10-WEEKDAY($A10)+7)=MONTH($A10),$A10-WEEKDAY($A10)+7,"")</f>
        <v>46606</v>
      </c>
      <c r="I10" s="2">
        <f>IF(MONTH($A10-WEEKDAY($A10)+8)=MONTH($A10),$A10-WEEKDAY($A10)+8,"")</f>
        <v>46607</v>
      </c>
      <c r="J10" s="2">
        <f>IF(MONTH($A10-WEEKDAY($A10)+9)=MONTH($A10),$A10-WEEKDAY($A10)+9,"")</f>
        <v>46608</v>
      </c>
      <c r="K10" s="2">
        <f>IF(MONTH($A10-WEEKDAY($A10)+10)=MONTH($A10),$A10-WEEKDAY($A10)+10,"")</f>
        <v>46609</v>
      </c>
      <c r="L10" s="2">
        <f>IF(MONTH($A10-WEEKDAY($A10)+11)=MONTH($A10),$A10-WEEKDAY($A10)+11,"")</f>
        <v>46610</v>
      </c>
      <c r="M10" s="2">
        <f>IF(MONTH($A10-WEEKDAY($A10)+12)=MONTH($A10),$A10-WEEKDAY($A10)+12,"")</f>
        <v>46611</v>
      </c>
      <c r="N10" s="2">
        <f>IF(MONTH($A10-WEEKDAY($A10)+13)=MONTH($A10),$A10-WEEKDAY($A10)+13,"")</f>
        <v>46612</v>
      </c>
      <c r="O10" s="2">
        <f>IF(MONTH($A10-WEEKDAY($A10)+14)=MONTH($A10),$A10-WEEKDAY($A10)+14,"")</f>
        <v>46613</v>
      </c>
      <c r="P10" s="2">
        <f>IF(MONTH($A10-WEEKDAY($A10)+15)=MONTH($A10),$A10-WEEKDAY($A10)+15,"")</f>
        <v>46614</v>
      </c>
      <c r="Q10" s="2">
        <f>IF(MONTH($A10-WEEKDAY($A10)+16)=MONTH($A10),$A10-WEEKDAY($A10)+16,"")</f>
        <v>46615</v>
      </c>
      <c r="R10" s="2">
        <f>IF(MONTH($A10-WEEKDAY($A10)+17)=MONTH($A10),$A10-WEEKDAY($A10)+17,"")</f>
        <v>46616</v>
      </c>
      <c r="S10" s="2">
        <f>IF(MONTH($A10-WEEKDAY($A10)+18)=MONTH($A10),$A10-WEEKDAY($A10)+18,"")</f>
        <v>46617</v>
      </c>
      <c r="T10" s="2">
        <f>IF(MONTH($A10-WEEKDAY($A10)+19)=MONTH($A10),$A10-WEEKDAY($A10)+19,"")</f>
        <v>46618</v>
      </c>
      <c r="U10" s="2">
        <f>IF(MONTH($A10-WEEKDAY($A10)+20)=MONTH($A10),$A10-WEEKDAY($A10)+20,"")</f>
        <v>46619</v>
      </c>
      <c r="V10" s="2">
        <f>IF(MONTH($A10-WEEKDAY($A10)+21)=MONTH($A10),$A10-WEEKDAY($A10)+21,"")</f>
        <v>46620</v>
      </c>
      <c r="W10" s="2">
        <f>IF(MONTH($A10-WEEKDAY($A10)+22)=MONTH($A10),$A10-WEEKDAY($A10)+22,"")</f>
        <v>46621</v>
      </c>
      <c r="X10" s="2">
        <f>IF(MONTH($A10-WEEKDAY($A10)+23)=MONTH($A10),$A10-WEEKDAY($A10)+23,"")</f>
        <v>46622</v>
      </c>
      <c r="Y10" s="2">
        <f>IF(MONTH($A10-WEEKDAY($A10)+24)=MONTH($A10),$A10-WEEKDAY($A10)+24,"")</f>
        <v>46623</v>
      </c>
      <c r="Z10" s="2">
        <f>IF(MONTH($A10-WEEKDAY($A10)+25)=MONTH($A10),$A10-WEEKDAY($A10)+25,"")</f>
        <v>46624</v>
      </c>
      <c r="AA10" s="2">
        <f>IF(MONTH($A10-WEEKDAY($A10)+26)=MONTH($A10),$A10-WEEKDAY($A10)+26,"")</f>
        <v>46625</v>
      </c>
      <c r="AB10" s="2">
        <f>IF(MONTH($A10-WEEKDAY($A10)+27)=MONTH($A10),$A10-WEEKDAY($A10)+27,"")</f>
        <v>46626</v>
      </c>
      <c r="AC10" s="2">
        <f>IF(MONTH($A10-WEEKDAY($A10)+28)=MONTH($A10),$A10-WEEKDAY($A10)+28,"")</f>
        <v>46627</v>
      </c>
      <c r="AD10" s="2">
        <f>IF(MONTH($A10-WEEKDAY($A10)+29)=MONTH($A10),$A10-WEEKDAY($A10)+29,"")</f>
        <v>46628</v>
      </c>
      <c r="AE10" s="2">
        <f>IF(MONTH($A10-WEEKDAY($A10)+30)=MONTH($A10),$A10-WEEKDAY($A10)+30,"")</f>
        <v>46629</v>
      </c>
      <c r="AF10" s="2">
        <f>IF(MONTH($A10-WEEKDAY($A10)+31)=MONTH($A10),$A10-WEEKDAY($A10)+31,"")</f>
        <v>46630</v>
      </c>
      <c r="AG10" s="2" t="str">
        <f>IF(MONTH($A10-WEEKDAY($A10)+32)=MONTH($A10),$A10-WEEKDAY($A10)+32,"")</f>
        <v/>
      </c>
      <c r="AH10" s="2" t="str">
        <f>IF(MONTH($A10-WEEKDAY($A10)+33)=MONTH($A10),$A10-WEEKDAY($A10)+33,"")</f>
        <v/>
      </c>
      <c r="AI10" s="2" t="str">
        <f>IF(MONTH($A10-WEEKDAY($A10)+34)=MONTH($A10),$A10-WEEKDAY($A10)+34,"")</f>
        <v/>
      </c>
      <c r="AJ10" s="2" t="str">
        <f>IF(MONTH($A10-WEEKDAY($A10)+35)=MONTH($A10),$A10-WEEKDAY($A10)+35,"")</f>
        <v/>
      </c>
      <c r="AK10" s="2" t="str">
        <f>IF(MONTH($A10-WEEKDAY($A10)+36)=MONTH($A10),$A10-WEEKDAY($A10)+36,"")</f>
        <v/>
      </c>
      <c r="AL10" s="2" t="str">
        <f>IF(MONTH($A10-WEEKDAY($A10)+37)=MONTH($A10),$A10-WEEKDAY($A10)+37,"")</f>
        <v/>
      </c>
      <c r="AM10" s="3">
        <f>NETWORKDAYS($A10,EOMONTH($A10,0))</f>
        <v>22</v>
      </c>
    </row>
    <row r="11" spans="1:40" x14ac:dyDescent="0.25">
      <c r="A11" s="4">
        <f>DATE($A$2,9,1)</f>
        <v>46631</v>
      </c>
      <c r="B11" s="2" t="str">
        <f>IF(MONTH($A11-WEEKDAY($A11)+1)=MONTH($A11),$A11-WEEKDAY($A11)+1,"")</f>
        <v/>
      </c>
      <c r="C11" s="2" t="str">
        <f>IF(MONTH($A11-WEEKDAY($A11)+2)=MONTH($A11),$A11-WEEKDAY($A11)+2,"")</f>
        <v/>
      </c>
      <c r="D11" s="2" t="str">
        <f>IF(MONTH($A11-WEEKDAY($A11)+3)=MONTH($A11),$A11-WEEKDAY($A11)+3,"")</f>
        <v/>
      </c>
      <c r="E11" s="2">
        <f>IF(MONTH($A11-WEEKDAY($A11)+4)=MONTH($A11),$A11-WEEKDAY($A11)+4,"")</f>
        <v>46631</v>
      </c>
      <c r="F11" s="2">
        <f>IF(MONTH($A11-WEEKDAY($A11)+5)=MONTH($A11),$A11-WEEKDAY($A11)+5,"")</f>
        <v>46632</v>
      </c>
      <c r="G11" s="2">
        <f>IF(MONTH($A11-WEEKDAY($A11)+6)=MONTH($A11),$A11-WEEKDAY($A11)+6,"")</f>
        <v>46633</v>
      </c>
      <c r="H11" s="2">
        <f>IF(MONTH($A11-WEEKDAY($A11)+7)=MONTH($A11),$A11-WEEKDAY($A11)+7,"")</f>
        <v>46634</v>
      </c>
      <c r="I11" s="2">
        <f>IF(MONTH($A11-WEEKDAY($A11)+8)=MONTH($A11),$A11-WEEKDAY($A11)+8,"")</f>
        <v>46635</v>
      </c>
      <c r="J11" s="2">
        <f>IF(MONTH($A11-WEEKDAY($A11)+9)=MONTH($A11),$A11-WEEKDAY($A11)+9,"")</f>
        <v>46636</v>
      </c>
      <c r="K11" s="2">
        <f>IF(MONTH($A11-WEEKDAY($A11)+10)=MONTH($A11),$A11-WEEKDAY($A11)+10,"")</f>
        <v>46637</v>
      </c>
      <c r="L11" s="2">
        <f>IF(MONTH($A11-WEEKDAY($A11)+11)=MONTH($A11),$A11-WEEKDAY($A11)+11,"")</f>
        <v>46638</v>
      </c>
      <c r="M11" s="2">
        <f>IF(MONTH($A11-WEEKDAY($A11)+12)=MONTH($A11),$A11-WEEKDAY($A11)+12,"")</f>
        <v>46639</v>
      </c>
      <c r="N11" s="2">
        <f>IF(MONTH($A11-WEEKDAY($A11)+13)=MONTH($A11),$A11-WEEKDAY($A11)+13,"")</f>
        <v>46640</v>
      </c>
      <c r="O11" s="2">
        <f>IF(MONTH($A11-WEEKDAY($A11)+14)=MONTH($A11),$A11-WEEKDAY($A11)+14,"")</f>
        <v>46641</v>
      </c>
      <c r="P11" s="2">
        <f>IF(MONTH($A11-WEEKDAY($A11)+15)=MONTH($A11),$A11-WEEKDAY($A11)+15,"")</f>
        <v>46642</v>
      </c>
      <c r="Q11" s="2">
        <f>IF(MONTH($A11-WEEKDAY($A11)+16)=MONTH($A11),$A11-WEEKDAY($A11)+16,"")</f>
        <v>46643</v>
      </c>
      <c r="R11" s="2">
        <f>IF(MONTH($A11-WEEKDAY($A11)+17)=MONTH($A11),$A11-WEEKDAY($A11)+17,"")</f>
        <v>46644</v>
      </c>
      <c r="S11" s="2">
        <f>IF(MONTH($A11-WEEKDAY($A11)+18)=MONTH($A11),$A11-WEEKDAY($A11)+18,"")</f>
        <v>46645</v>
      </c>
      <c r="T11" s="2">
        <f>IF(MONTH($A11-WEEKDAY($A11)+19)=MONTH($A11),$A11-WEEKDAY($A11)+19,"")</f>
        <v>46646</v>
      </c>
      <c r="U11" s="2">
        <f>IF(MONTH($A11-WEEKDAY($A11)+20)=MONTH($A11),$A11-WEEKDAY($A11)+20,"")</f>
        <v>46647</v>
      </c>
      <c r="V11" s="2">
        <f>IF(MONTH($A11-WEEKDAY($A11)+21)=MONTH($A11),$A11-WEEKDAY($A11)+21,"")</f>
        <v>46648</v>
      </c>
      <c r="W11" s="2">
        <f>IF(MONTH($A11-WEEKDAY($A11)+22)=MONTH($A11),$A11-WEEKDAY($A11)+22,"")</f>
        <v>46649</v>
      </c>
      <c r="X11" s="2">
        <f>IF(MONTH($A11-WEEKDAY($A11)+23)=MONTH($A11),$A11-WEEKDAY($A11)+23,"")</f>
        <v>46650</v>
      </c>
      <c r="Y11" s="2">
        <f>IF(MONTH($A11-WEEKDAY($A11)+24)=MONTH($A11),$A11-WEEKDAY($A11)+24,"")</f>
        <v>46651</v>
      </c>
      <c r="Z11" s="2">
        <f>IF(MONTH($A11-WEEKDAY($A11)+25)=MONTH($A11),$A11-WEEKDAY($A11)+25,"")</f>
        <v>46652</v>
      </c>
      <c r="AA11" s="2">
        <f>IF(MONTH($A11-WEEKDAY($A11)+26)=MONTH($A11),$A11-WEEKDAY($A11)+26,"")</f>
        <v>46653</v>
      </c>
      <c r="AB11" s="2">
        <f>IF(MONTH($A11-WEEKDAY($A11)+27)=MONTH($A11),$A11-WEEKDAY($A11)+27,"")</f>
        <v>46654</v>
      </c>
      <c r="AC11" s="2">
        <f>IF(MONTH($A11-WEEKDAY($A11)+28)=MONTH($A11),$A11-WEEKDAY($A11)+28,"")</f>
        <v>46655</v>
      </c>
      <c r="AD11" s="2">
        <f>IF(MONTH($A11-WEEKDAY($A11)+29)=MONTH($A11),$A11-WEEKDAY($A11)+29,"")</f>
        <v>46656</v>
      </c>
      <c r="AE11" s="2">
        <f>IF(MONTH($A11-WEEKDAY($A11)+30)=MONTH($A11),$A11-WEEKDAY($A11)+30,"")</f>
        <v>46657</v>
      </c>
      <c r="AF11" s="2">
        <f>IF(MONTH($A11-WEEKDAY($A11)+31)=MONTH($A11),$A11-WEEKDAY($A11)+31,"")</f>
        <v>46658</v>
      </c>
      <c r="AG11" s="2">
        <f>IF(MONTH($A11-WEEKDAY($A11)+32)=MONTH($A11),$A11-WEEKDAY($A11)+32,"")</f>
        <v>46659</v>
      </c>
      <c r="AH11" s="2">
        <f>IF(MONTH($A11-WEEKDAY($A11)+33)=MONTH($A11),$A11-WEEKDAY($A11)+33,"")</f>
        <v>46660</v>
      </c>
      <c r="AI11" s="2" t="str">
        <f>IF(MONTH($A11-WEEKDAY($A11)+34)=MONTH($A11),$A11-WEEKDAY($A11)+34,"")</f>
        <v/>
      </c>
      <c r="AJ11" s="2" t="str">
        <f>IF(MONTH($A11-WEEKDAY($A11)+35)=MONTH($A11),$A11-WEEKDAY($A11)+35,"")</f>
        <v/>
      </c>
      <c r="AK11" s="2" t="str">
        <f>IF(MONTH($A11-WEEKDAY($A11)+36)=MONTH($A11),$A11-WEEKDAY($A11)+36,"")</f>
        <v/>
      </c>
      <c r="AL11" s="2" t="str">
        <f>IF(MONTH($A11-WEEKDAY($A11)+37)=MONTH($A11),$A11-WEEKDAY($A11)+37,"")</f>
        <v/>
      </c>
      <c r="AM11" s="3">
        <f>NETWORKDAYS($A11,EOMONTH($A11,0))</f>
        <v>22</v>
      </c>
      <c r="AN11" t="s">
        <v>30</v>
      </c>
    </row>
    <row r="12" spans="1:40" x14ac:dyDescent="0.25">
      <c r="A12" s="4">
        <f>DATE($A$2,10,1)</f>
        <v>46661</v>
      </c>
      <c r="B12" s="2" t="str">
        <f>IF(MONTH($A12-WEEKDAY($A12)+1)=MONTH($A12),$A12-WEEKDAY($A12)+1,"")</f>
        <v/>
      </c>
      <c r="C12" s="2" t="str">
        <f>IF(MONTH($A12-WEEKDAY($A12)+2)=MONTH($A12),$A12-WEEKDAY($A12)+2,"")</f>
        <v/>
      </c>
      <c r="D12" s="2" t="str">
        <f>IF(MONTH($A12-WEEKDAY($A12)+3)=MONTH($A12),$A12-WEEKDAY($A12)+3,"")</f>
        <v/>
      </c>
      <c r="E12" s="2" t="str">
        <f>IF(MONTH($A12-WEEKDAY($A12)+4)=MONTH($A12),$A12-WEEKDAY($A12)+4,"")</f>
        <v/>
      </c>
      <c r="F12" s="2" t="str">
        <f>IF(MONTH($A12-WEEKDAY($A12)+5)=MONTH($A12),$A12-WEEKDAY($A12)+5,"")</f>
        <v/>
      </c>
      <c r="G12" s="2">
        <f>IF(MONTH($A12-WEEKDAY($A12)+6)=MONTH($A12),$A12-WEEKDAY($A12)+6,"")</f>
        <v>46661</v>
      </c>
      <c r="H12" s="2">
        <f>IF(MONTH($A12-WEEKDAY($A12)+7)=MONTH($A12),$A12-WEEKDAY($A12)+7,"")</f>
        <v>46662</v>
      </c>
      <c r="I12" s="2">
        <f>IF(MONTH($A12-WEEKDAY($A12)+8)=MONTH($A12),$A12-WEEKDAY($A12)+8,"")</f>
        <v>46663</v>
      </c>
      <c r="J12" s="2">
        <f>IF(MONTH($A12-WEEKDAY($A12)+9)=MONTH($A12),$A12-WEEKDAY($A12)+9,"")</f>
        <v>46664</v>
      </c>
      <c r="K12" s="2">
        <f>IF(MONTH($A12-WEEKDAY($A12)+10)=MONTH($A12),$A12-WEEKDAY($A12)+10,"")</f>
        <v>46665</v>
      </c>
      <c r="L12" s="2">
        <f>IF(MONTH($A12-WEEKDAY($A12)+11)=MONTH($A12),$A12-WEEKDAY($A12)+11,"")</f>
        <v>46666</v>
      </c>
      <c r="M12" s="2">
        <f>IF(MONTH($A12-WEEKDAY($A12)+12)=MONTH($A12),$A12-WEEKDAY($A12)+12,"")</f>
        <v>46667</v>
      </c>
      <c r="N12" s="2">
        <f>IF(MONTH($A12-WEEKDAY($A12)+13)=MONTH($A12),$A12-WEEKDAY($A12)+13,"")</f>
        <v>46668</v>
      </c>
      <c r="O12" s="2">
        <f>IF(MONTH($A12-WEEKDAY($A12)+14)=MONTH($A12),$A12-WEEKDAY($A12)+14,"")</f>
        <v>46669</v>
      </c>
      <c r="P12" s="2">
        <f>IF(MONTH($A12-WEEKDAY($A12)+15)=MONTH($A12),$A12-WEEKDAY($A12)+15,"")</f>
        <v>46670</v>
      </c>
      <c r="Q12" s="2">
        <f>IF(MONTH($A12-WEEKDAY($A12)+16)=MONTH($A12),$A12-WEEKDAY($A12)+16,"")</f>
        <v>46671</v>
      </c>
      <c r="R12" s="2">
        <f>IF(MONTH($A12-WEEKDAY($A12)+17)=MONTH($A12),$A12-WEEKDAY($A12)+17,"")</f>
        <v>46672</v>
      </c>
      <c r="S12" s="2">
        <f>IF(MONTH($A12-WEEKDAY($A12)+18)=MONTH($A12),$A12-WEEKDAY($A12)+18,"")</f>
        <v>46673</v>
      </c>
      <c r="T12" s="2">
        <f>IF(MONTH($A12-WEEKDAY($A12)+19)=MONTH($A12),$A12-WEEKDAY($A12)+19,"")</f>
        <v>46674</v>
      </c>
      <c r="U12" s="2">
        <f>IF(MONTH($A12-WEEKDAY($A12)+20)=MONTH($A12),$A12-WEEKDAY($A12)+20,"")</f>
        <v>46675</v>
      </c>
      <c r="V12" s="2">
        <f>IF(MONTH($A12-WEEKDAY($A12)+21)=MONTH($A12),$A12-WEEKDAY($A12)+21,"")</f>
        <v>46676</v>
      </c>
      <c r="W12" s="2">
        <f>IF(MONTH($A12-WEEKDAY($A12)+22)=MONTH($A12),$A12-WEEKDAY($A12)+22,"")</f>
        <v>46677</v>
      </c>
      <c r="X12" s="2">
        <f>IF(MONTH($A12-WEEKDAY($A12)+23)=MONTH($A12),$A12-WEEKDAY($A12)+23,"")</f>
        <v>46678</v>
      </c>
      <c r="Y12" s="2">
        <f>IF(MONTH($A12-WEEKDAY($A12)+24)=MONTH($A12),$A12-WEEKDAY($A12)+24,"")</f>
        <v>46679</v>
      </c>
      <c r="Z12" s="2">
        <f>IF(MONTH($A12-WEEKDAY($A12)+25)=MONTH($A12),$A12-WEEKDAY($A12)+25,"")</f>
        <v>46680</v>
      </c>
      <c r="AA12" s="2">
        <f>IF(MONTH($A12-WEEKDAY($A12)+26)=MONTH($A12),$A12-WEEKDAY($A12)+26,"")</f>
        <v>46681</v>
      </c>
      <c r="AB12" s="2">
        <f>IF(MONTH($A12-WEEKDAY($A12)+27)=MONTH($A12),$A12-WEEKDAY($A12)+27,"")</f>
        <v>46682</v>
      </c>
      <c r="AC12" s="2">
        <f>IF(MONTH($A12-WEEKDAY($A12)+28)=MONTH($A12),$A12-WEEKDAY($A12)+28,"")</f>
        <v>46683</v>
      </c>
      <c r="AD12" s="2">
        <f>IF(MONTH($A12-WEEKDAY($A12)+29)=MONTH($A12),$A12-WEEKDAY($A12)+29,"")</f>
        <v>46684</v>
      </c>
      <c r="AE12" s="2">
        <f>IF(MONTH($A12-WEEKDAY($A12)+30)=MONTH($A12),$A12-WEEKDAY($A12)+30,"")</f>
        <v>46685</v>
      </c>
      <c r="AF12" s="2">
        <f>IF(MONTH($A12-WEEKDAY($A12)+31)=MONTH($A12),$A12-WEEKDAY($A12)+31,"")</f>
        <v>46686</v>
      </c>
      <c r="AG12" s="2">
        <f>IF(MONTH($A12-WEEKDAY($A12)+32)=MONTH($A12),$A12-WEEKDAY($A12)+32,"")</f>
        <v>46687</v>
      </c>
      <c r="AH12" s="2">
        <f>IF(MONTH($A12-WEEKDAY($A12)+33)=MONTH($A12),$A12-WEEKDAY($A12)+33,"")</f>
        <v>46688</v>
      </c>
      <c r="AI12" s="2">
        <f>IF(MONTH($A12-WEEKDAY($A12)+34)=MONTH($A12),$A12-WEEKDAY($A12)+34,"")</f>
        <v>46689</v>
      </c>
      <c r="AJ12" s="2">
        <f>IF(MONTH($A12-WEEKDAY($A12)+35)=MONTH($A12),$A12-WEEKDAY($A12)+35,"")</f>
        <v>46690</v>
      </c>
      <c r="AK12" s="2">
        <f>IF(MONTH($A12-WEEKDAY($A12)+36)=MONTH($A12),$A12-WEEKDAY($A12)+36,"")</f>
        <v>46691</v>
      </c>
      <c r="AL12" s="2" t="str">
        <f>IF(MONTH($A12-WEEKDAY($A12)+37)=MONTH($A12),$A12-WEEKDAY($A12)+37,"")</f>
        <v/>
      </c>
      <c r="AM12" s="3">
        <f>NETWORKDAYS($A12,EOMONTH($A12,0))</f>
        <v>21</v>
      </c>
      <c r="AN12" t="s">
        <v>31</v>
      </c>
    </row>
    <row r="13" spans="1:40" x14ac:dyDescent="0.25">
      <c r="A13" s="4">
        <f>DATE($A$2,11,1)</f>
        <v>46692</v>
      </c>
      <c r="B13" s="2" t="str">
        <f>IF(MONTH($A13-WEEKDAY($A13)+1)=MONTH($A13),$A13-WEEKDAY($A13)+1,"")</f>
        <v/>
      </c>
      <c r="C13" s="2">
        <f>IF(MONTH($A13-WEEKDAY($A13)+2)=MONTH($A13),$A13-WEEKDAY($A13)+2,"")</f>
        <v>46692</v>
      </c>
      <c r="D13" s="2">
        <f>IF(MONTH($A13-WEEKDAY($A13)+3)=MONTH($A13),$A13-WEEKDAY($A13)+3,"")</f>
        <v>46693</v>
      </c>
      <c r="E13" s="2">
        <f>IF(MONTH($A13-WEEKDAY($A13)+4)=MONTH($A13),$A13-WEEKDAY($A13)+4,"")</f>
        <v>46694</v>
      </c>
      <c r="F13" s="2">
        <f>IF(MONTH($A13-WEEKDAY($A13)+5)=MONTH($A13),$A13-WEEKDAY($A13)+5,"")</f>
        <v>46695</v>
      </c>
      <c r="G13" s="2">
        <f>IF(MONTH($A13-WEEKDAY($A13)+6)=MONTH($A13),$A13-WEEKDAY($A13)+6,"")</f>
        <v>46696</v>
      </c>
      <c r="H13" s="2">
        <f>IF(MONTH($A13-WEEKDAY($A13)+7)=MONTH($A13),$A13-WEEKDAY($A13)+7,"")</f>
        <v>46697</v>
      </c>
      <c r="I13" s="2">
        <f>IF(MONTH($A13-WEEKDAY($A13)+8)=MONTH($A13),$A13-WEEKDAY($A13)+8,"")</f>
        <v>46698</v>
      </c>
      <c r="J13" s="2">
        <f>IF(MONTH($A13-WEEKDAY($A13)+9)=MONTH($A13),$A13-WEEKDAY($A13)+9,"")</f>
        <v>46699</v>
      </c>
      <c r="K13" s="2">
        <f>IF(MONTH($A13-WEEKDAY($A13)+10)=MONTH($A13),$A13-WEEKDAY($A13)+10,"")</f>
        <v>46700</v>
      </c>
      <c r="L13" s="2">
        <f>IF(MONTH($A13-WEEKDAY($A13)+11)=MONTH($A13),$A13-WEEKDAY($A13)+11,"")</f>
        <v>46701</v>
      </c>
      <c r="M13" s="2">
        <f>IF(MONTH($A13-WEEKDAY($A13)+12)=MONTH($A13),$A13-WEEKDAY($A13)+12,"")</f>
        <v>46702</v>
      </c>
      <c r="N13" s="2">
        <f>IF(MONTH($A13-WEEKDAY($A13)+13)=MONTH($A13),$A13-WEEKDAY($A13)+13,"")</f>
        <v>46703</v>
      </c>
      <c r="O13" s="2">
        <f>IF(MONTH($A13-WEEKDAY($A13)+14)=MONTH($A13),$A13-WEEKDAY($A13)+14,"")</f>
        <v>46704</v>
      </c>
      <c r="P13" s="2">
        <f>IF(MONTH($A13-WEEKDAY($A13)+15)=MONTH($A13),$A13-WEEKDAY($A13)+15,"")</f>
        <v>46705</v>
      </c>
      <c r="Q13" s="2">
        <f>IF(MONTH($A13-WEEKDAY($A13)+16)=MONTH($A13),$A13-WEEKDAY($A13)+16,"")</f>
        <v>46706</v>
      </c>
      <c r="R13" s="2">
        <f>IF(MONTH($A13-WEEKDAY($A13)+17)=MONTH($A13),$A13-WEEKDAY($A13)+17,"")</f>
        <v>46707</v>
      </c>
      <c r="S13" s="2">
        <f>IF(MONTH($A13-WEEKDAY($A13)+18)=MONTH($A13),$A13-WEEKDAY($A13)+18,"")</f>
        <v>46708</v>
      </c>
      <c r="T13" s="2">
        <f>IF(MONTH($A13-WEEKDAY($A13)+19)=MONTH($A13),$A13-WEEKDAY($A13)+19,"")</f>
        <v>46709</v>
      </c>
      <c r="U13" s="2">
        <f>IF(MONTH($A13-WEEKDAY($A13)+20)=MONTH($A13),$A13-WEEKDAY($A13)+20,"")</f>
        <v>46710</v>
      </c>
      <c r="V13" s="2">
        <f>IF(MONTH($A13-WEEKDAY($A13)+21)=MONTH($A13),$A13-WEEKDAY($A13)+21,"")</f>
        <v>46711</v>
      </c>
      <c r="W13" s="2">
        <f>IF(MONTH($A13-WEEKDAY($A13)+22)=MONTH($A13),$A13-WEEKDAY($A13)+22,"")</f>
        <v>46712</v>
      </c>
      <c r="X13" s="2">
        <f>IF(MONTH($A13-WEEKDAY($A13)+23)=MONTH($A13),$A13-WEEKDAY($A13)+23,"")</f>
        <v>46713</v>
      </c>
      <c r="Y13" s="2">
        <f>IF(MONTH($A13-WEEKDAY($A13)+24)=MONTH($A13),$A13-WEEKDAY($A13)+24,"")</f>
        <v>46714</v>
      </c>
      <c r="Z13" s="2">
        <f>IF(MONTH($A13-WEEKDAY($A13)+25)=MONTH($A13),$A13-WEEKDAY($A13)+25,"")</f>
        <v>46715</v>
      </c>
      <c r="AA13" s="2">
        <f>IF(MONTH($A13-WEEKDAY($A13)+26)=MONTH($A13),$A13-WEEKDAY($A13)+26,"")</f>
        <v>46716</v>
      </c>
      <c r="AB13" s="2">
        <f>IF(MONTH($A13-WEEKDAY($A13)+27)=MONTH($A13),$A13-WEEKDAY($A13)+27,"")</f>
        <v>46717</v>
      </c>
      <c r="AC13" s="2">
        <f>IF(MONTH($A13-WEEKDAY($A13)+28)=MONTH($A13),$A13-WEEKDAY($A13)+28,"")</f>
        <v>46718</v>
      </c>
      <c r="AD13" s="2">
        <f>IF(MONTH($A13-WEEKDAY($A13)+29)=MONTH($A13),$A13-WEEKDAY($A13)+29,"")</f>
        <v>46719</v>
      </c>
      <c r="AE13" s="2">
        <f>IF(MONTH($A13-WEEKDAY($A13)+30)=MONTH($A13),$A13-WEEKDAY($A13)+30,"")</f>
        <v>46720</v>
      </c>
      <c r="AF13" s="2">
        <f>IF(MONTH($A13-WEEKDAY($A13)+31)=MONTH($A13),$A13-WEEKDAY($A13)+31,"")</f>
        <v>46721</v>
      </c>
      <c r="AG13" s="2" t="str">
        <f>IF(MONTH($A13-WEEKDAY($A13)+32)=MONTH($A13),$A13-WEEKDAY($A13)+32,"")</f>
        <v/>
      </c>
      <c r="AH13" s="2" t="str">
        <f>IF(MONTH($A13-WEEKDAY($A13)+33)=MONTH($A13),$A13-WEEKDAY($A13)+33,"")</f>
        <v/>
      </c>
      <c r="AI13" s="2" t="str">
        <f>IF(MONTH($A13-WEEKDAY($A13)+34)=MONTH($A13),$A13-WEEKDAY($A13)+34,"")</f>
        <v/>
      </c>
      <c r="AJ13" s="2" t="str">
        <f>IF(MONTH($A13-WEEKDAY($A13)+35)=MONTH($A13),$A13-WEEKDAY($A13)+35,"")</f>
        <v/>
      </c>
      <c r="AK13" s="2" t="str">
        <f>IF(MONTH($A13-WEEKDAY($A13)+36)=MONTH($A13),$A13-WEEKDAY($A13)+36,"")</f>
        <v/>
      </c>
      <c r="AL13" s="2" t="str">
        <f>IF(MONTH($A13-WEEKDAY($A13)+37)=MONTH($A13),$A13-WEEKDAY($A13)+37,"")</f>
        <v/>
      </c>
      <c r="AM13" s="3">
        <f>NETWORKDAYS($A13,EOMONTH($A13,0))</f>
        <v>22</v>
      </c>
      <c r="AN13" t="s">
        <v>32</v>
      </c>
    </row>
    <row r="14" spans="1:40" x14ac:dyDescent="0.25">
      <c r="A14" s="4">
        <f>DATE($A$2,12,1)</f>
        <v>46722</v>
      </c>
      <c r="B14" s="2" t="str">
        <f>IF(MONTH($A14-WEEKDAY($A14)+1)=MONTH($A14),$A14-WEEKDAY($A14)+1,"")</f>
        <v/>
      </c>
      <c r="C14" s="2" t="str">
        <f>IF(MONTH($A14-WEEKDAY($A14)+2)=MONTH($A14),$A14-WEEKDAY($A14)+2,"")</f>
        <v/>
      </c>
      <c r="D14" s="2" t="str">
        <f>IF(MONTH($A14-WEEKDAY($A14)+3)=MONTH($A14),$A14-WEEKDAY($A14)+3,"")</f>
        <v/>
      </c>
      <c r="E14" s="2">
        <f>IF(MONTH($A14-WEEKDAY($A14)+4)=MONTH($A14),$A14-WEEKDAY($A14)+4,"")</f>
        <v>46722</v>
      </c>
      <c r="F14" s="2">
        <f>IF(MONTH($A14-WEEKDAY($A14)+5)=MONTH($A14),$A14-WEEKDAY($A14)+5,"")</f>
        <v>46723</v>
      </c>
      <c r="G14" s="2">
        <f>IF(MONTH($A14-WEEKDAY($A14)+6)=MONTH($A14),$A14-WEEKDAY($A14)+6,"")</f>
        <v>46724</v>
      </c>
      <c r="H14" s="2">
        <f>IF(MONTH($A14-WEEKDAY($A14)+7)=MONTH($A14),$A14-WEEKDAY($A14)+7,"")</f>
        <v>46725</v>
      </c>
      <c r="I14" s="2">
        <f>IF(MONTH($A14-WEEKDAY($A14)+8)=MONTH($A14),$A14-WEEKDAY($A14)+8,"")</f>
        <v>46726</v>
      </c>
      <c r="J14" s="2">
        <f>IF(MONTH($A14-WEEKDAY($A14)+9)=MONTH($A14),$A14-WEEKDAY($A14)+9,"")</f>
        <v>46727</v>
      </c>
      <c r="K14" s="2">
        <f>IF(MONTH($A14-WEEKDAY($A14)+10)=MONTH($A14),$A14-WEEKDAY($A14)+10,"")</f>
        <v>46728</v>
      </c>
      <c r="L14" s="2">
        <f>IF(MONTH($A14-WEEKDAY($A14)+11)=MONTH($A14),$A14-WEEKDAY($A14)+11,"")</f>
        <v>46729</v>
      </c>
      <c r="M14" s="2">
        <f>IF(MONTH($A14-WEEKDAY($A14)+12)=MONTH($A14),$A14-WEEKDAY($A14)+12,"")</f>
        <v>46730</v>
      </c>
      <c r="N14" s="2">
        <f>IF(MONTH($A14-WEEKDAY($A14)+13)=MONTH($A14),$A14-WEEKDAY($A14)+13,"")</f>
        <v>46731</v>
      </c>
      <c r="O14" s="2">
        <f>IF(MONTH($A14-WEEKDAY($A14)+14)=MONTH($A14),$A14-WEEKDAY($A14)+14,"")</f>
        <v>46732</v>
      </c>
      <c r="P14" s="2">
        <f>IF(MONTH($A14-WEEKDAY($A14)+15)=MONTH($A14),$A14-WEEKDAY($A14)+15,"")</f>
        <v>46733</v>
      </c>
      <c r="Q14" s="2">
        <f>IF(MONTH($A14-WEEKDAY($A14)+16)=MONTH($A14),$A14-WEEKDAY($A14)+16,"")</f>
        <v>46734</v>
      </c>
      <c r="R14" s="2">
        <f>IF(MONTH($A14-WEEKDAY($A14)+17)=MONTH($A14),$A14-WEEKDAY($A14)+17,"")</f>
        <v>46735</v>
      </c>
      <c r="S14" s="2">
        <f>IF(MONTH($A14-WEEKDAY($A14)+18)=MONTH($A14),$A14-WEEKDAY($A14)+18,"")</f>
        <v>46736</v>
      </c>
      <c r="T14" s="2">
        <f>IF(MONTH($A14-WEEKDAY($A14)+19)=MONTH($A14),$A14-WEEKDAY($A14)+19,"")</f>
        <v>46737</v>
      </c>
      <c r="U14" s="2">
        <f>IF(MONTH($A14-WEEKDAY($A14)+20)=MONTH($A14),$A14-WEEKDAY($A14)+20,"")</f>
        <v>46738</v>
      </c>
      <c r="V14" s="2">
        <f>IF(MONTH($A14-WEEKDAY($A14)+21)=MONTH($A14),$A14-WEEKDAY($A14)+21,"")</f>
        <v>46739</v>
      </c>
      <c r="W14" s="2">
        <f>IF(MONTH($A14-WEEKDAY($A14)+22)=MONTH($A14),$A14-WEEKDAY($A14)+22,"")</f>
        <v>46740</v>
      </c>
      <c r="X14" s="2">
        <f>IF(MONTH($A14-WEEKDAY($A14)+23)=MONTH($A14),$A14-WEEKDAY($A14)+23,"")</f>
        <v>46741</v>
      </c>
      <c r="Y14" s="2">
        <f>IF(MONTH($A14-WEEKDAY($A14)+24)=MONTH($A14),$A14-WEEKDAY($A14)+24,"")</f>
        <v>46742</v>
      </c>
      <c r="Z14" s="2">
        <f>IF(MONTH($A14-WEEKDAY($A14)+25)=MONTH($A14),$A14-WEEKDAY($A14)+25,"")</f>
        <v>46743</v>
      </c>
      <c r="AA14" s="2">
        <f>IF(MONTH($A14-WEEKDAY($A14)+26)=MONTH($A14),$A14-WEEKDAY($A14)+26,"")</f>
        <v>46744</v>
      </c>
      <c r="AB14" s="2">
        <f>IF(MONTH($A14-WEEKDAY($A14)+27)=MONTH($A14),$A14-WEEKDAY($A14)+27,"")</f>
        <v>46745</v>
      </c>
      <c r="AC14" s="2">
        <f>IF(MONTH($A14-WEEKDAY($A14)+28)=MONTH($A14),$A14-WEEKDAY($A14)+28,"")</f>
        <v>46746</v>
      </c>
      <c r="AD14" s="2">
        <f>IF(MONTH($A14-WEEKDAY($A14)+29)=MONTH($A14),$A14-WEEKDAY($A14)+29,"")</f>
        <v>46747</v>
      </c>
      <c r="AE14" s="2">
        <f>IF(MONTH($A14-WEEKDAY($A14)+30)=MONTH($A14),$A14-WEEKDAY($A14)+30,"")</f>
        <v>46748</v>
      </c>
      <c r="AF14" s="2">
        <f>IF(MONTH($A14-WEEKDAY($A14)+31)=MONTH($A14),$A14-WEEKDAY($A14)+31,"")</f>
        <v>46749</v>
      </c>
      <c r="AG14" s="2">
        <f>IF(MONTH($A14-WEEKDAY($A14)+32)=MONTH($A14),$A14-WEEKDAY($A14)+32,"")</f>
        <v>46750</v>
      </c>
      <c r="AH14" s="2">
        <f>IF(MONTH($A14-WEEKDAY($A14)+33)=MONTH($A14),$A14-WEEKDAY($A14)+33,"")</f>
        <v>46751</v>
      </c>
      <c r="AI14" s="2">
        <f>IF(MONTH($A14-WEEKDAY($A14)+34)=MONTH($A14),$A14-WEEKDAY($A14)+34,"")</f>
        <v>46752</v>
      </c>
      <c r="AJ14" s="2" t="str">
        <f>IF(MONTH($A14-WEEKDAY($A14)+35)=MONTH($A14),$A14-WEEKDAY($A14)+35,"")</f>
        <v/>
      </c>
      <c r="AK14" s="2" t="str">
        <f>IF(MONTH($A14-WEEKDAY($A14)+36)=MONTH($A14),$A14-WEEKDAY($A14)+36,"")</f>
        <v/>
      </c>
      <c r="AL14" s="2" t="str">
        <f>IF(MONTH($A14-WEEKDAY($A14)+37)=MONTH($A14),$A14-WEEKDAY($A14)+37,"")</f>
        <v/>
      </c>
      <c r="AM14" s="3">
        <f>NETWORKDAYS($A14,EOMONTH($A14,0))</f>
        <v>23</v>
      </c>
      <c r="AN14" t="s">
        <v>33</v>
      </c>
    </row>
    <row r="15" spans="1:40" x14ac:dyDescent="0.25">
      <c r="A15" t="s">
        <v>22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">
        <f>SUM(AM3:AM14)</f>
        <v>261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Yearly Calendar</dc:title>
  <dc:subject/>
  <dc:description/>
  <cp:keywords/>
  <cp:category/>
  <cp:lastModifiedBy>Unknown</cp:lastModifiedBy>
  <dcterms:created xsi:type="dcterms:W3CDTF">2026-10-18T23:17:29Z</dcterms:created>
  <dcterms:modified xsi:type="dcterms:W3CDTF">2026-10-18T23:17:29Z</dcterms:modified>
</cp:coreProperties>
</file>