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Volunteer Shifts" state="visible" r:id="rId4"/>
    <sheet sheetId="2" name="Potluck" state="visible" r:id="rId5"/>
    <sheet sheetId="3" name="Summary" state="visible" r:id="rId6"/>
  </sheets>
  <calcPr calcId="171027"/>
</workbook>
</file>

<file path=xl/sharedStrings.xml><?xml version="1.0" encoding="utf-8"?>
<sst xmlns="http://schemas.openxmlformats.org/spreadsheetml/2006/main" count="88" uniqueCount="73">
  <si>
    <t>Date</t>
  </si>
  <si>
    <t>Start</t>
  </si>
  <si>
    <t>End</t>
  </si>
  <si>
    <t>Job</t>
  </si>
  <si>
    <t>Spots</t>
  </si>
  <si>
    <t>Volunteer 1</t>
  </si>
  <si>
    <t>Volunteer 2</t>
  </si>
  <si>
    <t>Volunteer 3</t>
  </si>
  <si>
    <t>Volunteer 4</t>
  </si>
  <si>
    <t>Filled</t>
  </si>
  <si>
    <t>Spots left</t>
  </si>
  <si>
    <t>Status</t>
  </si>
  <si>
    <t>Setup: tables and tents</t>
  </si>
  <si>
    <t>Rachel Kim</t>
  </si>
  <si>
    <t>Tom Alvarez</t>
  </si>
  <si>
    <t>Jen Walsh</t>
  </si>
  <si>
    <t>Bake sale table</t>
  </si>
  <si>
    <t>Monica Patel</t>
  </si>
  <si>
    <t>Lisa Grant</t>
  </si>
  <si>
    <t>Ticket booth</t>
  </si>
  <si>
    <t>Chris Duffy</t>
  </si>
  <si>
    <t>Angela Ross</t>
  </si>
  <si>
    <t>Erin Cole</t>
  </si>
  <si>
    <t>Face painting</t>
  </si>
  <si>
    <t>Hannah Lee</t>
  </si>
  <si>
    <t>Sofia Ortiz</t>
  </si>
  <si>
    <t>Games and prizes</t>
  </si>
  <si>
    <t>Mike Sullivan</t>
  </si>
  <si>
    <t>Dan Brooks</t>
  </si>
  <si>
    <t>Keisha Moore</t>
  </si>
  <si>
    <t>Cleanup crew</t>
  </si>
  <si>
    <t>Paul Nguyen</t>
  </si>
  <si>
    <t>Name</t>
  </si>
  <si>
    <t>Bringing</t>
  </si>
  <si>
    <t>Category</t>
  </si>
  <si>
    <t>Serves</t>
  </si>
  <si>
    <t>Allergy notes</t>
  </si>
  <si>
    <t>Linda Park</t>
  </si>
  <si>
    <t>Baked ziti</t>
  </si>
  <si>
    <t>Main dish</t>
  </si>
  <si>
    <t>Contains dairy, gluten</t>
  </si>
  <si>
    <t>The Johnson family</t>
  </si>
  <si>
    <t>Pulled pork sliders</t>
  </si>
  <si>
    <t/>
  </si>
  <si>
    <t>Amy Chen</t>
  </si>
  <si>
    <t>Mac and cheese</t>
  </si>
  <si>
    <t>Side</t>
  </si>
  <si>
    <t>Robert Diaz</t>
  </si>
  <si>
    <t>Cornbread</t>
  </si>
  <si>
    <t>Contains eggs</t>
  </si>
  <si>
    <t>Megan Fox</t>
  </si>
  <si>
    <t>Garden salad</t>
  </si>
  <si>
    <t>Salad</t>
  </si>
  <si>
    <t>Vegan, dressing on the side</t>
  </si>
  <si>
    <t>Tasha Green</t>
  </si>
  <si>
    <t>Apple pie</t>
  </si>
  <si>
    <t>Dessert</t>
  </si>
  <si>
    <t>Contains gluten</t>
  </si>
  <si>
    <t>Greg Hall</t>
  </si>
  <si>
    <t>Brownies</t>
  </si>
  <si>
    <t>Nut free</t>
  </si>
  <si>
    <t>Nina Rossi</t>
  </si>
  <si>
    <t>Lemonade, 2 gallons</t>
  </si>
  <si>
    <t>Drinks</t>
  </si>
  <si>
    <t>Sam Wright</t>
  </si>
  <si>
    <t>Plates, cups and napkins</t>
  </si>
  <si>
    <t>Supplies</t>
  </si>
  <si>
    <t>What</t>
  </si>
  <si>
    <t>Needed</t>
  </si>
  <si>
    <t>Signed up</t>
  </si>
  <si>
    <t>Still needed</t>
  </si>
  <si>
    <t>Volunteer spots</t>
  </si>
  <si>
    <t>Time slots (full)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</si>
</sst>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mmm d, yyyy"/>
    <numFmt numFmtId="165" formatCode="#,##0.##"/>
  </numFmts>
  <fonts count="2" x14ac:knownFonts="1">
    <font>
      <color theme="1"/>
      <family val="2"/>
      <scheme val="minor"/>
      <sz val="11"/>
      <name val="Calibri"/>
    </font>
    <font>
      <b/>
      <color rgb="FF2A3642"/>
    </font>
  </fonts>
  <fills count="3">
    <fill>
      <patternFill patternType="none"/>
    </fill>
    <fill>
      <patternFill patternType="gray125"/>
    </fill>
    <fill>
      <patternFill patternType="solid">
        <fgColor rgb="FFC6EADE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0" xfId="0" applyFont="1" applyFill="1"/>
    <xf numFmtId="164" fontId="0" fillId="0" borderId="0" xfId="0" applyNumberFormat="1"/>
    <xf numFmtId="18" fontId="0" fillId="0" borderId="0" xfId="0" applyNumberFormat="1"/>
    <xf numFmtId="165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14A07B"/>
  </sheetPr>
  <dimension ref="A1:L9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3" customWidth="1"/>
    <col min="2" max="3" width="10" customWidth="1"/>
    <col min="4" max="4" width="24" customWidth="1"/>
    <col min="5" max="5" width="8" customWidth="1"/>
    <col min="6" max="9" width="16" customWidth="1"/>
    <col min="10" max="10" width="8" customWidth="1"/>
    <col min="11" max="12" width="10" customWidth="1"/>
  </cols>
  <sheetData>
    <row r="1" spans="1:12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 x14ac:dyDescent="0.25">
      <c r="A2" s="2">
        <v>46340</v>
      </c>
      <c r="B2" s="3">
        <v>0.3333333333333333</v>
      </c>
      <c r="C2" s="3">
        <v>0.4166666666666667</v>
      </c>
      <c r="D2" t="s">
        <v>12</v>
      </c>
      <c r="E2" s="4">
        <v>4</v>
      </c>
      <c r="F2" t="s">
        <v>13</v>
      </c>
      <c r="G2" t="s">
        <v>14</v>
      </c>
      <c r="H2" t="s">
        <v>15</v>
      </c>
      <c r="J2" s="4">
        <f>COUNTA(F2:I2)</f>
        <v>3</v>
      </c>
      <c r="K2" s="4">
        <f>MAX(0,E2-J2)</f>
        <v>1</v>
      </c>
      <c r="L2" t="str">
        <f>IF(K2=0,"Full",K2&amp;" open")</f>
        <v>1 open</v>
      </c>
    </row>
    <row r="3" spans="1:12" x14ac:dyDescent="0.25">
      <c r="A3" s="2">
        <v>46340</v>
      </c>
      <c r="B3" s="3">
        <v>0.4166666666666667</v>
      </c>
      <c r="C3" s="3">
        <v>0.5</v>
      </c>
      <c r="D3" t="s">
        <v>16</v>
      </c>
      <c r="E3" s="4">
        <v>3</v>
      </c>
      <c r="F3" t="s">
        <v>17</v>
      </c>
      <c r="G3" t="s">
        <v>18</v>
      </c>
      <c r="J3" s="4">
        <f>COUNTA(F3:I3)</f>
        <v>2</v>
      </c>
      <c r="K3" s="4">
        <f>MAX(0,E3-J3)</f>
        <v>1</v>
      </c>
      <c r="L3" t="str">
        <f>IF(K3=0,"Full",K3&amp;" open")</f>
        <v>1 open</v>
      </c>
    </row>
    <row r="4" spans="1:12" x14ac:dyDescent="0.25">
      <c r="A4" s="2">
        <v>46340</v>
      </c>
      <c r="B4" s="3">
        <v>0.4166666666666667</v>
      </c>
      <c r="C4" s="3">
        <v>0.5</v>
      </c>
      <c r="D4" t="s">
        <v>19</v>
      </c>
      <c r="E4" s="4">
        <v>2</v>
      </c>
      <c r="F4" t="s">
        <v>20</v>
      </c>
      <c r="G4" t="s">
        <v>21</v>
      </c>
      <c r="J4" s="4">
        <f>COUNTA(F4:I4)</f>
        <v>2</v>
      </c>
      <c r="K4" s="4">
        <f>MAX(0,E4-J4)</f>
        <v>0</v>
      </c>
      <c r="L4" t="str">
        <f>IF(K4=0,"Full",K4&amp;" open")</f>
        <v>Full</v>
      </c>
    </row>
    <row r="5" spans="1:12" x14ac:dyDescent="0.25">
      <c r="A5" s="2">
        <v>46340</v>
      </c>
      <c r="B5" s="3">
        <v>0.5</v>
      </c>
      <c r="C5" s="3">
        <v>0.5833333333333334</v>
      </c>
      <c r="D5" t="s">
        <v>16</v>
      </c>
      <c r="E5" s="4">
        <v>3</v>
      </c>
      <c r="F5" t="s">
        <v>22</v>
      </c>
      <c r="J5" s="4">
        <f>COUNTA(F5:I5)</f>
        <v>1</v>
      </c>
      <c r="K5" s="4">
        <f>MAX(0,E5-J5)</f>
        <v>2</v>
      </c>
      <c r="L5" t="str">
        <f>IF(K5=0,"Full",K5&amp;" open")</f>
        <v>2 open</v>
      </c>
    </row>
    <row r="6" spans="1:12" x14ac:dyDescent="0.25">
      <c r="A6" s="2">
        <v>46340</v>
      </c>
      <c r="B6" s="3">
        <v>0.5</v>
      </c>
      <c r="C6" s="3">
        <v>0.5833333333333334</v>
      </c>
      <c r="D6" t="s">
        <v>23</v>
      </c>
      <c r="E6" s="4">
        <v>2</v>
      </c>
      <c r="F6" t="s">
        <v>24</v>
      </c>
      <c r="G6" t="s">
        <v>25</v>
      </c>
      <c r="J6" s="4">
        <f>COUNTA(F6:I6)</f>
        <v>2</v>
      </c>
      <c r="K6" s="4">
        <f>MAX(0,E6-J6)</f>
        <v>0</v>
      </c>
      <c r="L6" t="str">
        <f>IF(K6=0,"Full",K6&amp;" open")</f>
        <v>Full</v>
      </c>
    </row>
    <row r="7" spans="1:12" x14ac:dyDescent="0.25">
      <c r="A7" s="2">
        <v>46340</v>
      </c>
      <c r="B7" s="3">
        <v>0.5</v>
      </c>
      <c r="C7" s="3">
        <v>0.5833333333333334</v>
      </c>
      <c r="D7" t="s">
        <v>26</v>
      </c>
      <c r="E7" s="4">
        <v>4</v>
      </c>
      <c r="F7" t="s">
        <v>27</v>
      </c>
      <c r="G7" t="s">
        <v>28</v>
      </c>
      <c r="H7" t="s">
        <v>29</v>
      </c>
      <c r="J7" s="4">
        <f>COUNTA(F7:I7)</f>
        <v>3</v>
      </c>
      <c r="K7" s="4">
        <f>MAX(0,E7-J7)</f>
        <v>1</v>
      </c>
      <c r="L7" t="str">
        <f>IF(K7=0,"Full",K7&amp;" open")</f>
        <v>1 open</v>
      </c>
    </row>
    <row r="8" spans="1:12" x14ac:dyDescent="0.25">
      <c r="A8" s="2">
        <v>46340</v>
      </c>
      <c r="B8" s="3">
        <v>0.5833333333333334</v>
      </c>
      <c r="C8" s="3">
        <v>0.6666666666666666</v>
      </c>
      <c r="D8" t="s">
        <v>19</v>
      </c>
      <c r="E8" s="4">
        <v>2</v>
      </c>
      <c r="J8" s="4">
        <f>COUNTA(F8:I8)</f>
        <v>0</v>
      </c>
      <c r="K8" s="4">
        <f>MAX(0,E8-J8)</f>
        <v>2</v>
      </c>
      <c r="L8" t="str">
        <f>IF(K8=0,"Full",K8&amp;" open")</f>
        <v>2 open</v>
      </c>
    </row>
    <row r="9" spans="1:12" x14ac:dyDescent="0.25">
      <c r="A9" s="2">
        <v>46340</v>
      </c>
      <c r="B9" s="3">
        <v>0.6666666666666666</v>
      </c>
      <c r="C9" s="3">
        <v>0.75</v>
      </c>
      <c r="D9" t="s">
        <v>30</v>
      </c>
      <c r="E9" s="4">
        <v>4</v>
      </c>
      <c r="F9" t="s">
        <v>13</v>
      </c>
      <c r="G9" t="s">
        <v>31</v>
      </c>
      <c r="J9" s="4">
        <f>COUNTA(F9:I9)</f>
        <v>2</v>
      </c>
      <c r="K9" s="4">
        <f>MAX(0,E9-J9)</f>
        <v>2</v>
      </c>
      <c r="L9" t="str">
        <f>IF(K9=0,"Full",K9&amp;" open")</f>
        <v>2 open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14A07B"/>
  </sheetPr>
  <dimension ref="A1:E10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22" customWidth="1"/>
    <col min="2" max="2" width="26" customWidth="1"/>
    <col min="3" max="3" width="14" customWidth="1"/>
    <col min="5" max="5" width="28" customWidth="1"/>
  </cols>
  <sheetData>
    <row r="1" spans="1:5" s="1" customFormat="1" x14ac:dyDescent="0.25">
      <c r="A1" s="1" t="s">
        <v>32</v>
      </c>
      <c r="B1" s="1" t="s">
        <v>33</v>
      </c>
      <c r="C1" s="1" t="s">
        <v>34</v>
      </c>
      <c r="D1" s="1" t="s">
        <v>35</v>
      </c>
      <c r="E1" s="1" t="s">
        <v>36</v>
      </c>
    </row>
    <row r="2" spans="1:5" x14ac:dyDescent="0.25">
      <c r="A2" t="s">
        <v>37</v>
      </c>
      <c r="B2" t="s">
        <v>38</v>
      </c>
      <c r="C2" t="s">
        <v>39</v>
      </c>
      <c r="D2" s="4">
        <v>12</v>
      </c>
      <c r="E2" t="s">
        <v>40</v>
      </c>
    </row>
    <row r="3" spans="1:5" x14ac:dyDescent="0.25">
      <c r="A3" t="s">
        <v>41</v>
      </c>
      <c r="B3" t="s">
        <v>42</v>
      </c>
      <c r="C3" t="s">
        <v>39</v>
      </c>
      <c r="D3" s="4">
        <v>20</v>
      </c>
      <c r="E3" t="s">
        <v>43</v>
      </c>
    </row>
    <row r="4" spans="1:5" x14ac:dyDescent="0.25">
      <c r="A4" t="s">
        <v>44</v>
      </c>
      <c r="B4" t="s">
        <v>45</v>
      </c>
      <c r="C4" t="s">
        <v>46</v>
      </c>
      <c r="D4" s="4">
        <v>15</v>
      </c>
      <c r="E4" t="s">
        <v>40</v>
      </c>
    </row>
    <row r="5" spans="1:5" x14ac:dyDescent="0.25">
      <c r="A5" t="s">
        <v>47</v>
      </c>
      <c r="B5" t="s">
        <v>48</v>
      </c>
      <c r="C5" t="s">
        <v>46</v>
      </c>
      <c r="D5" s="4">
        <v>16</v>
      </c>
      <c r="E5" t="s">
        <v>49</v>
      </c>
    </row>
    <row r="6" spans="1:5" x14ac:dyDescent="0.25">
      <c r="A6" t="s">
        <v>50</v>
      </c>
      <c r="B6" t="s">
        <v>51</v>
      </c>
      <c r="C6" t="s">
        <v>52</v>
      </c>
      <c r="D6" s="4">
        <v>12</v>
      </c>
      <c r="E6" t="s">
        <v>53</v>
      </c>
    </row>
    <row r="7" spans="1:5" x14ac:dyDescent="0.25">
      <c r="A7" t="s">
        <v>54</v>
      </c>
      <c r="B7" t="s">
        <v>55</v>
      </c>
      <c r="C7" t="s">
        <v>56</v>
      </c>
      <c r="D7" s="4">
        <v>8</v>
      </c>
      <c r="E7" t="s">
        <v>57</v>
      </c>
    </row>
    <row r="8" spans="1:5" x14ac:dyDescent="0.25">
      <c r="A8" t="s">
        <v>58</v>
      </c>
      <c r="B8" t="s">
        <v>59</v>
      </c>
      <c r="C8" t="s">
        <v>56</v>
      </c>
      <c r="D8" s="4">
        <v>24</v>
      </c>
      <c r="E8" t="s">
        <v>60</v>
      </c>
    </row>
    <row r="9" spans="1:5" x14ac:dyDescent="0.25">
      <c r="A9" t="s">
        <v>61</v>
      </c>
      <c r="B9" t="s">
        <v>62</v>
      </c>
      <c r="C9" t="s">
        <v>63</v>
      </c>
      <c r="D9" s="4">
        <v>30</v>
      </c>
      <c r="E9" t="s">
        <v>43</v>
      </c>
    </row>
    <row r="10" spans="1:5" x14ac:dyDescent="0.25">
      <c r="A10" t="s">
        <v>64</v>
      </c>
      <c r="B10" t="s">
        <v>65</v>
      </c>
      <c r="C10" t="s">
        <v>66</v>
      </c>
      <c r="D10" s="4">
        <v>50</v>
      </c>
      <c r="E10" t="s">
        <v>43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14A07B"/>
  </sheetPr>
  <dimension ref="A1:D9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20" customWidth="1"/>
    <col min="2" max="2" width="10" customWidth="1"/>
    <col min="3" max="3" width="11" customWidth="1"/>
    <col min="4" max="4" width="13" customWidth="1"/>
  </cols>
  <sheetData>
    <row r="1" spans="1:4" s="1" customFormat="1" x14ac:dyDescent="0.25">
      <c r="A1" s="1" t="s">
        <v>67</v>
      </c>
      <c r="B1" s="1" t="s">
        <v>68</v>
      </c>
      <c r="C1" s="1" t="s">
        <v>69</v>
      </c>
      <c r="D1" s="1" t="s">
        <v>70</v>
      </c>
    </row>
    <row r="2" spans="1:4" x14ac:dyDescent="0.25">
      <c r="A2" t="s">
        <v>71</v>
      </c>
      <c r="B2" s="4">
        <f>SUM('Volunteer Shifts'!E2:E200)</f>
        <v>24</v>
      </c>
      <c r="C2" s="4">
        <f>SUM('Volunteer Shifts'!J2:J200)</f>
        <v>15</v>
      </c>
      <c r="D2" s="4">
        <f>SUM('Volunteer Shifts'!K2:K200)</f>
        <v>9</v>
      </c>
    </row>
    <row r="3" spans="1:4" x14ac:dyDescent="0.25">
      <c r="A3" t="s">
        <v>72</v>
      </c>
      <c r="B3" s="4">
        <f>COUNTA('Volunteer Shifts'!D2:D200)</f>
        <v>8</v>
      </c>
      <c r="C3" s="4">
        <f>COUNTIFS('Volunteer Shifts'!L2:L200,"Full")</f>
        <v>2</v>
      </c>
      <c r="D3" s="4">
        <f>B3-C3</f>
        <v>6</v>
      </c>
    </row>
    <row r="4" spans="1:4" x14ac:dyDescent="0.25">
      <c r="A4" t="s">
        <v>39</v>
      </c>
      <c r="B4" s="4">
        <v>4</v>
      </c>
      <c r="C4" s="4">
        <f>COUNTIFS(Potluck!C2:C200,A4)</f>
        <v>2</v>
      </c>
      <c r="D4" s="4">
        <f>MAX(0,B4-C4)</f>
        <v>2</v>
      </c>
    </row>
    <row r="5" spans="1:4" x14ac:dyDescent="0.25">
      <c r="A5" t="s">
        <v>46</v>
      </c>
      <c r="B5" s="4">
        <v>4</v>
      </c>
      <c r="C5" s="4">
        <f>COUNTIFS(Potluck!C2:C200,A5)</f>
        <v>2</v>
      </c>
      <c r="D5" s="4">
        <f>MAX(0,B5-C5)</f>
        <v>2</v>
      </c>
    </row>
    <row r="6" spans="1:4" x14ac:dyDescent="0.25">
      <c r="A6" t="s">
        <v>52</v>
      </c>
      <c r="B6" s="4">
        <v>2</v>
      </c>
      <c r="C6" s="4">
        <f>COUNTIFS(Potluck!C2:C200,A6)</f>
        <v>1</v>
      </c>
      <c r="D6" s="4">
        <f>MAX(0,B6-C6)</f>
        <v>1</v>
      </c>
    </row>
    <row r="7" spans="1:4" x14ac:dyDescent="0.25">
      <c r="A7" t="s">
        <v>56</v>
      </c>
      <c r="B7" s="4">
        <v>4</v>
      </c>
      <c r="C7" s="4">
        <f>COUNTIFS(Potluck!C2:C200,A7)</f>
        <v>2</v>
      </c>
      <c r="D7" s="4">
        <f>MAX(0,B7-C7)</f>
        <v>2</v>
      </c>
    </row>
    <row r="8" spans="1:4" x14ac:dyDescent="0.25">
      <c r="A8" t="s">
        <v>63</v>
      </c>
      <c r="B8" s="4">
        <v>3</v>
      </c>
      <c r="C8" s="4">
        <f>COUNTIFS(Potluck!C2:C200,A8)</f>
        <v>1</v>
      </c>
      <c r="D8" s="4">
        <f>MAX(0,B8-C8)</f>
        <v>2</v>
      </c>
    </row>
    <row r="9" spans="1:4" x14ac:dyDescent="0.25">
      <c r="A9" t="s">
        <v>66</v>
      </c>
      <c r="B9" s="4">
        <v>2</v>
      </c>
      <c r="C9" s="4">
        <f>COUNTIFS(Potluck!C2:C200,A9)</f>
        <v>1</v>
      </c>
      <c r="D9" s="4">
        <f>MAX(0,B9-C9)</f>
        <v>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Volunteer Shifts</vt:lpstr>
      <vt:lpstr>Potluck</vt:lpstr>
      <vt:lpstr>Summary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Rows and Cells (rowsandcells.com)</dc:creator>
  <dc:title>Sign-Up Sheet</dc:title>
  <dc:subject/>
  <dc:description/>
  <cp:keywords/>
  <cp:category/>
  <cp:lastModifiedBy>Unknown</cp:lastModifiedBy>
  <dcterms:created xsi:type="dcterms:W3CDTF">2026-10-18T23:17:41Z</dcterms:created>
  <dcterms:modified xsi:type="dcterms:W3CDTF">2026-10-18T23:17:41Z</dcterms:modified>
</cp:coreProperties>
</file>