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mple Budget" state="visible" r:id="rId4"/>
  </sheets>
  <calcPr calcId="171027"/>
</workbook>
</file>

<file path=xl/sharedStrings.xml><?xml version="1.0" encoding="utf-8"?>
<sst xmlns="http://schemas.openxmlformats.org/spreadsheetml/2006/main" count="45" uniqueCount="30">
  <si>
    <t>Item</t>
  </si>
  <si>
    <t>Group</t>
  </si>
  <si>
    <t>Monthly amount</t>
  </si>
  <si>
    <t>% of income</t>
  </si>
  <si>
    <t>50/30/20 target</t>
  </si>
  <si>
    <t>Take-home pay</t>
  </si>
  <si>
    <t>Income</t>
  </si>
  <si>
    <t>Side income</t>
  </si>
  <si>
    <t>Rent or mortgage</t>
  </si>
  <si>
    <t>Need</t>
  </si>
  <si>
    <t>Utilities</t>
  </si>
  <si>
    <t>Groceries</t>
  </si>
  <si>
    <t>Car payment and gas</t>
  </si>
  <si>
    <t>Insurance</t>
  </si>
  <si>
    <t>Phone</t>
  </si>
  <si>
    <t>Eating out</t>
  </si>
  <si>
    <t>Want</t>
  </si>
  <si>
    <t>Streaming and apps</t>
  </si>
  <si>
    <t>Shopping</t>
  </si>
  <si>
    <t>Fun and hobbies</t>
  </si>
  <si>
    <t>Emergency fund</t>
  </si>
  <si>
    <t>Save</t>
  </si>
  <si>
    <t>Extra debt payment</t>
  </si>
  <si>
    <t>Retirement</t>
  </si>
  <si>
    <t>Total income</t>
  </si>
  <si>
    <t>Total</t>
  </si>
  <si>
    <t>Needs (aim for 50%)</t>
  </si>
  <si>
    <t>Wants (aim for 30%)</t>
  </si>
  <si>
    <t>Savings and debt (aim for 20%)</t>
  </si>
  <si>
    <t>Left to give a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</si>
</sst>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0" customWidth="1"/>
    <col min="3" max="3" width="16" customWidth="1"/>
    <col min="4" max="4" width="13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s="2">
        <v>3800</v>
      </c>
      <c r="D2" s="3"/>
      <c r="E2" s="2"/>
    </row>
    <row r="3" spans="1:5" x14ac:dyDescent="0.25">
      <c r="A3" t="s">
        <v>7</v>
      </c>
      <c r="B3" t="s">
        <v>6</v>
      </c>
      <c r="C3" s="2">
        <v>200</v>
      </c>
      <c r="D3" s="3"/>
      <c r="E3" s="2"/>
    </row>
    <row r="4" spans="1:5" x14ac:dyDescent="0.25">
      <c r="A4" t="s">
        <v>8</v>
      </c>
      <c r="B4" t="s">
        <v>9</v>
      </c>
      <c r="C4" s="2">
        <v>1250</v>
      </c>
      <c r="D4" s="3">
        <f>IF($C$17=0,0,C4/$C$17)</f>
        <v>0.3125</v>
      </c>
      <c r="E4" s="2"/>
    </row>
    <row r="5" spans="1:5" x14ac:dyDescent="0.25">
      <c r="A5" t="s">
        <v>10</v>
      </c>
      <c r="B5" t="s">
        <v>9</v>
      </c>
      <c r="C5" s="2">
        <v>150</v>
      </c>
      <c r="D5" s="3">
        <f>IF($C$17=0,0,C5/$C$17)</f>
        <v>0.0375</v>
      </c>
      <c r="E5" s="2"/>
    </row>
    <row r="6" spans="1:5" x14ac:dyDescent="0.25">
      <c r="A6" t="s">
        <v>11</v>
      </c>
      <c r="B6" t="s">
        <v>9</v>
      </c>
      <c r="C6" s="2">
        <v>420</v>
      </c>
      <c r="D6" s="3">
        <f>IF($C$17=0,0,C6/$C$17)</f>
        <v>0.105</v>
      </c>
      <c r="E6" s="2"/>
    </row>
    <row r="7" spans="1:5" x14ac:dyDescent="0.25">
      <c r="A7" t="s">
        <v>12</v>
      </c>
      <c r="B7" t="s">
        <v>9</v>
      </c>
      <c r="C7" s="2">
        <v>310</v>
      </c>
      <c r="D7" s="3">
        <f>IF($C$17=0,0,C7/$C$17)</f>
        <v>0.0775</v>
      </c>
      <c r="E7" s="2"/>
    </row>
    <row r="8" spans="1:5" x14ac:dyDescent="0.25">
      <c r="A8" t="s">
        <v>13</v>
      </c>
      <c r="B8" t="s">
        <v>9</v>
      </c>
      <c r="C8" s="2">
        <v>140</v>
      </c>
      <c r="D8" s="3">
        <f>IF($C$17=0,0,C8/$C$17)</f>
        <v>0.035</v>
      </c>
      <c r="E8" s="2"/>
    </row>
    <row r="9" spans="1:5" x14ac:dyDescent="0.25">
      <c r="A9" t="s">
        <v>14</v>
      </c>
      <c r="B9" t="s">
        <v>9</v>
      </c>
      <c r="C9" s="2">
        <v>65</v>
      </c>
      <c r="D9" s="3">
        <f>IF($C$17=0,0,C9/$C$17)</f>
        <v>0.01625</v>
      </c>
      <c r="E9" s="2"/>
    </row>
    <row r="10" spans="1:5" x14ac:dyDescent="0.25">
      <c r="A10" t="s">
        <v>15</v>
      </c>
      <c r="B10" t="s">
        <v>16</v>
      </c>
      <c r="C10" s="2">
        <v>180</v>
      </c>
      <c r="D10" s="3">
        <f>IF($C$17=0,0,C10/$C$17)</f>
        <v>0.045</v>
      </c>
      <c r="E10" s="2"/>
    </row>
    <row r="11" spans="1:5" x14ac:dyDescent="0.25">
      <c r="A11" t="s">
        <v>17</v>
      </c>
      <c r="B11" t="s">
        <v>16</v>
      </c>
      <c r="C11" s="2">
        <v>45</v>
      </c>
      <c r="D11" s="3">
        <f>IF($C$17=0,0,C11/$C$17)</f>
        <v>0.01125</v>
      </c>
      <c r="E11" s="2"/>
    </row>
    <row r="12" spans="1:5" x14ac:dyDescent="0.25">
      <c r="A12" t="s">
        <v>18</v>
      </c>
      <c r="B12" t="s">
        <v>16</v>
      </c>
      <c r="C12" s="2">
        <v>150</v>
      </c>
      <c r="D12" s="3">
        <f>IF($C$17=0,0,C12/$C$17)</f>
        <v>0.0375</v>
      </c>
      <c r="E12" s="2"/>
    </row>
    <row r="13" spans="1:5" x14ac:dyDescent="0.25">
      <c r="A13" t="s">
        <v>19</v>
      </c>
      <c r="B13" t="s">
        <v>16</v>
      </c>
      <c r="C13" s="2">
        <v>120</v>
      </c>
      <c r="D13" s="3">
        <f>IF($C$17=0,0,C13/$C$17)</f>
        <v>0.03</v>
      </c>
      <c r="E13" s="2"/>
    </row>
    <row r="14" spans="1:5" x14ac:dyDescent="0.25">
      <c r="A14" t="s">
        <v>20</v>
      </c>
      <c r="B14" t="s">
        <v>21</v>
      </c>
      <c r="C14" s="2">
        <v>400</v>
      </c>
      <c r="D14" s="3">
        <f>IF($C$17=0,0,C14/$C$17)</f>
        <v>0.1</v>
      </c>
      <c r="E14" s="2"/>
    </row>
    <row r="15" spans="1:5" x14ac:dyDescent="0.25">
      <c r="A15" t="s">
        <v>22</v>
      </c>
      <c r="B15" t="s">
        <v>21</v>
      </c>
      <c r="C15" s="2">
        <v>250</v>
      </c>
      <c r="D15" s="3">
        <f>IF($C$17=0,0,C15/$C$17)</f>
        <v>0.0625</v>
      </c>
      <c r="E15" s="2"/>
    </row>
    <row r="16" spans="1:5" x14ac:dyDescent="0.25">
      <c r="A16" t="s">
        <v>23</v>
      </c>
      <c r="B16" t="s">
        <v>21</v>
      </c>
      <c r="C16" s="2">
        <v>150</v>
      </c>
      <c r="D16" s="3">
        <f>IF($C$17=0,0,C16/$C$17)</f>
        <v>0.0375</v>
      </c>
      <c r="E16" s="2"/>
    </row>
    <row r="17" spans="1:5" x14ac:dyDescent="0.25">
      <c r="A17" t="s">
        <v>24</v>
      </c>
      <c r="B17" t="s">
        <v>25</v>
      </c>
      <c r="C17" s="2">
        <f>SUMIF($B$2:$B$16,"Income",$C$2:$C$16)</f>
        <v>4000</v>
      </c>
      <c r="D17" s="3"/>
      <c r="E17" s="2"/>
    </row>
    <row r="18" spans="1:5" x14ac:dyDescent="0.25">
      <c r="A18" t="s">
        <v>26</v>
      </c>
      <c r="B18" t="s">
        <v>25</v>
      </c>
      <c r="C18" s="2">
        <f>SUMIF($B$2:$B$16,"Need",$C$2:$C$16)</f>
        <v>2335</v>
      </c>
      <c r="D18" s="3">
        <f>IF($C$17=0,0,C18/$C$17)</f>
        <v>0.58375</v>
      </c>
      <c r="E18" s="2">
        <f>ROUND($C$17*0.5,2)</f>
        <v>2000</v>
      </c>
    </row>
    <row r="19" spans="1:5" x14ac:dyDescent="0.25">
      <c r="A19" t="s">
        <v>27</v>
      </c>
      <c r="B19" t="s">
        <v>25</v>
      </c>
      <c r="C19" s="2">
        <f>SUMIF($B$2:$B$16,"Want",$C$2:$C$16)</f>
        <v>495</v>
      </c>
      <c r="D19" s="3">
        <f>IF($C$17=0,0,C19/$C$17)</f>
        <v>0.12375</v>
      </c>
      <c r="E19" s="2">
        <f>ROUND($C$17*0.3,2)</f>
        <v>1200</v>
      </c>
    </row>
    <row r="20" spans="1:5" x14ac:dyDescent="0.25">
      <c r="A20" t="s">
        <v>28</v>
      </c>
      <c r="B20" t="s">
        <v>25</v>
      </c>
      <c r="C20" s="2">
        <f>SUMIF($B$2:$B$16,"Save",$C$2:$C$16)</f>
        <v>800</v>
      </c>
      <c r="D20" s="3">
        <f>IF($C$17=0,0,C20/$C$17)</f>
        <v>0.2</v>
      </c>
      <c r="E20" s="2">
        <f>ROUND($C$17*0.2,2)</f>
        <v>800</v>
      </c>
    </row>
    <row r="21" spans="1:5" x14ac:dyDescent="0.25">
      <c r="A21" t="s">
        <v>29</v>
      </c>
      <c r="B21" t="s">
        <v>25</v>
      </c>
      <c r="C21" s="2">
        <f>C17-C18-C19-C20</f>
        <v>370</v>
      </c>
      <c r="D21" s="3">
        <f>IF($C$17=0,0,C21/$C$17)</f>
        <v>0.0925</v>
      </c>
      <c r="E21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Simple Budget</dc:title>
  <dc:subject/>
  <dc:description/>
  <cp:keywords/>
  <cp:category/>
  <cp:lastModifiedBy>Unknown</cp:lastModifiedBy>
  <dcterms:created xsi:type="dcterms:W3CDTF">2026-10-18T23:17:41Z</dcterms:created>
  <dcterms:modified xsi:type="dcterms:W3CDTF">2026-10-18T23:17:41Z</dcterms:modified>
</cp:coreProperties>
</file>